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0" yWindow="120" windowWidth="22980" windowHeight="10848"/>
  </bookViews>
  <sheets>
    <sheet name="Verende kernen" sheetId="5" r:id="rId1"/>
    <sheet name="LJP" sheetId="4" r:id="rId2"/>
    <sheet name="Met Coulomb" sheetId="3" r:id="rId3"/>
    <sheet name="Beter" sheetId="6" r:id="rId4"/>
    <sheet name="Orbitals" sheetId="7" r:id="rId5"/>
  </sheets>
  <externalReferences>
    <externalReference r:id="rId6"/>
  </externalReferences>
  <calcPr calcId="125725"/>
</workbook>
</file>

<file path=xl/calcChain.xml><?xml version="1.0" encoding="utf-8"?>
<calcChain xmlns="http://schemas.openxmlformats.org/spreadsheetml/2006/main">
  <c r="AQ177" i="7"/>
  <c r="AP177"/>
  <c r="AO177"/>
  <c r="AN177"/>
  <c r="AL177"/>
  <c r="AK177"/>
  <c r="AJ177"/>
  <c r="AI177"/>
  <c r="AQ146"/>
  <c r="AP146"/>
  <c r="AO146"/>
  <c r="AN146"/>
  <c r="AL146"/>
  <c r="AK146"/>
  <c r="AJ146"/>
  <c r="AI146"/>
  <c r="AQ115"/>
  <c r="AP115"/>
  <c r="AO115"/>
  <c r="AN115"/>
  <c r="AL115"/>
  <c r="AK115"/>
  <c r="AJ115"/>
  <c r="AI115"/>
  <c r="AQ82"/>
  <c r="AP82"/>
  <c r="AO82"/>
  <c r="AN82"/>
  <c r="AL82"/>
  <c r="AK82"/>
  <c r="AJ82"/>
  <c r="AI82"/>
  <c r="AQ64"/>
  <c r="AP64"/>
  <c r="AO64"/>
  <c r="AN64"/>
  <c r="AL64"/>
  <c r="AK64"/>
  <c r="AJ64"/>
  <c r="AI64"/>
  <c r="AQ19"/>
  <c r="AP19"/>
  <c r="AO19"/>
  <c r="AN19"/>
  <c r="AL19"/>
  <c r="AK19"/>
  <c r="AJ19"/>
  <c r="AI19"/>
  <c r="AR12"/>
  <c r="AR11"/>
  <c r="AR10"/>
  <c r="AR9"/>
  <c r="AR8"/>
</calcChain>
</file>

<file path=xl/sharedStrings.xml><?xml version="1.0" encoding="utf-8"?>
<sst xmlns="http://schemas.openxmlformats.org/spreadsheetml/2006/main" count="189" uniqueCount="113">
  <si>
    <t>BIJ VIER KERNEN BLEEK COACH ONVOLDOENDE RESOURCES TE HEBBEN</t>
  </si>
  <si>
    <t>DE SIMULATIES ZIJN DAAROM BEPERKT TOT TWEE VERENDE KERNEN</t>
  </si>
  <si>
    <t>ZONDER EN MET KLEINE COULOMBSE KRACHT</t>
  </si>
  <si>
    <t>VERENDE KERNEN</t>
  </si>
  <si>
    <t>DEZE IS ZEER GEVOELIG VOOR DE SIGMA EN DE AFSTAND TUSSEN DE KERNEN</t>
  </si>
  <si>
    <t>HET IDEE HIERBIJ IS DAT EEN KLEINE VERANDERING DE DREMPEL VAN DE SPLEET VEEL HOGER KAN MAKEN</t>
  </si>
  <si>
    <t>BIJ TOENEMENDE COULOMBSE KRACHT WORDEN DE BEWEGINGEN ANDERS</t>
  </si>
  <si>
    <t>DEZE ZIJN ECHTER VOLLEDIG ANDERS DAN BIJ HET WBM MODEL</t>
  </si>
  <si>
    <t>DE VERONDERSTELLING IS NU DAT HET DISCRETE GEDRAG GEZOCHT MOET WORDEN IN DE VARIATIE VAN DE SPLEETOPENING</t>
  </si>
  <si>
    <t>DE BEWEGINGEN HANGEN UITERAARD OOK AF VAN DE GEKOZEN MASSA EN VEERSTIJFHEID VAN DE VERENDE KERNEN</t>
  </si>
  <si>
    <t>VOOR BETERE SIMULATIES MOETEN MEER VERENDE KERNEN WORDEN TOEGEPAST</t>
  </si>
  <si>
    <t>HET GAAT UITSLUITEND OM EEN EERSTE INDRUK</t>
  </si>
  <si>
    <t>DOOR DE AFSTOTENDE KRACHT WORDT DE OPENING GROTER EN KAN DE MASSA EERDER ONTSNAPPEN</t>
  </si>
  <si>
    <t xml:space="preserve">DE OPENINGEN  LINKS, ONDER EN BOVEN  WORDEN GROTER </t>
  </si>
  <si>
    <t>HELAAS IS COACH NIET STERK GENOEG OM DIT VERDER TE KUNNEN ONDERZOEKEN</t>
  </si>
  <si>
    <t>MAAR HET IS NIET ECHT DUIDELIJK WAARDOOR DIT VEROORZAAKT ZOU KUNNEN WORDEN</t>
  </si>
  <si>
    <t>DAN ONTSTAAN TWEE BRONNEN VOOR DISCREET GEDRAG</t>
  </si>
  <si>
    <t>1. VEROORZAAKT DOOR DE MASSA TUSSEN DE KERNEN (BIJVOORBEELD BIJ DE BOEMERANG OF V-SHAPE BEWEGING)</t>
  </si>
  <si>
    <t>2. VEROORZAAKT DOOR DE LANGZAMERE BEWEGING VAN DE KERNEN</t>
  </si>
  <si>
    <t>VERVOLGENS ZIJN MET VERSCHILLENDE PARAMETERS EN STARTCONDITIES MEERDERE SIMULATIES UITGEVOERD</t>
  </si>
  <si>
    <t>PAS ALS DE VERENDE KERNEN WEER DICHTERBIJ KOMEN BEWEEGT DE MASSA WEER HUN KANT OP</t>
  </si>
  <si>
    <t>EEN VARIATIE IN POSITIE IN DE ORDE VAN 0,01 HEEFT REEDS EEN SIGNIFICANTE INVLOED</t>
  </si>
  <si>
    <t>BIJ HOGERE COULOMBSE KRACHT WORDEN ZE JUIST NAAR ELKAAR EN NAAR BINNEN GETROKKEN</t>
  </si>
  <si>
    <t>DAARDOOR WORDEN DE KERNEN WEGGEDRUKT EN GAAN DEZE STEEDS ANDERS BEWEGEN</t>
  </si>
  <si>
    <t>IN DE SIMULATIES MET VIER KERNEN ONTSTAAT BIJ HOGE ENERGIE EEN ORBIT</t>
  </si>
  <si>
    <t>BIJ EEN OPPERVLAK VAN EEN MATERIAAL MET VEEL KERNEN ZAL EEN ELEKTRON OF FOTON DAN ECHTER UITSLUITEND KUNNEN ONTSNAPPEN</t>
  </si>
  <si>
    <t>VAN GROOT BELANG ZIJN DE STUITERFREQUENTIE EN DE STUITERKRACHTEN OP DE KERNEN, VOORAL TUSSEN TEGENOVER GELEGEN KERNEN</t>
  </si>
  <si>
    <t>BIJ DE GETOONDE SIMULATIES MOET DUS VOORAL GEKEKEN WORDEN NAAR DE KRACHTEN EN DE BEWEGING VAN DE TWEE VERENDE TWEE KERNEN</t>
  </si>
  <si>
    <t>OM DE OPENING GROTER TE MAKEN MOETEN DE KERNEN VOORAL NAAR BUITEN BEWEGEN</t>
  </si>
  <si>
    <t>HIERBIJ IS SPRAKE VAN DISCREET GEDRAG DAT BEPAALD WORDT DOOR ZOWEL DE BEWEGINGEN VAN DE MASSA ALS DE (VERENDE) KERNEN</t>
  </si>
  <si>
    <t>DIT VERGELIJKBAAR MET DE RELAXATIE EN CONTRACTIE VAN EEN LICHAAMSOPENING</t>
  </si>
  <si>
    <t xml:space="preserve">WAT WEL WAARGENOMEN WORDT IS HET VOLGENDE: </t>
  </si>
  <si>
    <t>DOOR DE VERENDE KERNEN WORDEN DE STUITERKRACHTEN KLEINER EN IS MEER ENERGIE NODIG OM VOLDOENDE GROTE KRACHTEN TE KRIJGEN</t>
  </si>
  <si>
    <t>DOOR DEZE STERKE VEREENVOUDIGING IS ER GEEN DIRECTE RELATIE MEER TE LEGGEN MET DE FYSISCHE WERKELIJKHEID</t>
  </si>
  <si>
    <t>DE GROENE BEWEGING VAN DE VERENDE KERN RECHTSBOVEN TOONT HET GEZOCHTE DISCRETE GEDRAG VAN DE KERN</t>
  </si>
  <si>
    <t xml:space="preserve">DIT WORDT VEROORZAAKT DOOR HET DISCRETE GEDRAG VAN DE STUITERKRACHTEN </t>
  </si>
  <si>
    <t>DIE OP HUN BEURT WEER WORDEN VEROORZAAKT DOOR DE DISCRETE BEWEGING VAN DE MASSA</t>
  </si>
  <si>
    <t>IN WELKE MATE HANGT AF VAN DE BEWEGING VAN DE MASSA EN DE STUITERKRACHTEN</t>
  </si>
  <si>
    <t xml:space="preserve">BIJ LAGE COULOMBSE KRACHT WORDT DE MASSA MEER AANGTROKKEN DOOR DE VASTE KERNEN EN VERBLIJFT DAAR DAN HET MEEST </t>
  </si>
  <si>
    <t>BIJ TOENEMENDE COULOMBSE KRACHT WORDEN DE VERENDE KERNEN MEER NAAR BINNEN GETROKKEN</t>
  </si>
  <si>
    <t>DE BEWEGING VAN DE MASSA WORDT DAN MEER TUSSEN DE KERNEN VERDEELD</t>
  </si>
  <si>
    <t>DIT COMPLEXE SAMENSPEL VEROORZAAKT IN TOTALITEIT DISCREET GEDRAG IN DE SPLEETOPENINGEN</t>
  </si>
  <si>
    <t>BIJ GROTERE KERNMASSA WORDT DE BEWEGING LANGZAMER</t>
  </si>
  <si>
    <t>DE BEWEGING HANGT VERDER STERK AF VAN DE GROOTTE VAN DE STUITERKRACHTEN EN KAN DAARDOOR DISCREET VERANDEREN</t>
  </si>
  <si>
    <t>OF PLOTSELING VAN RICHTING VERANDEREN</t>
  </si>
  <si>
    <t>DE MASSA VERBLIJFT IN DEZE SIMULATIES RELATIEF LANG BIJ DE TWEE VERENDE OF BIJ DE TWEE VASTE KERNEN</t>
  </si>
  <si>
    <t>BIJ DE VERENDE KERNEN KAN DIT OOK RELATIEF LANG BUITEN HET ATOOMROOSTER ZIJN</t>
  </si>
  <si>
    <t>BETERE COMBINATIES</t>
  </si>
  <si>
    <t>MET COULOMBSE KRACHT</t>
  </si>
  <si>
    <t xml:space="preserve">   </t>
  </si>
  <si>
    <t>DIT GEEFT EEN INDICATIE VOOR HET LIJNENSPECTRUM BIJ ELEMENTEN</t>
  </si>
  <si>
    <t>DIT COMPLEXE DISCRETE GEDRAG IS ECHT ANDERS DAN HET QUANTUM PUT MODEL EN OOK HET WBM MODEL</t>
  </si>
  <si>
    <t>fx</t>
  </si>
  <si>
    <t>fy</t>
  </si>
  <si>
    <t>Ek</t>
  </si>
  <si>
    <t>t</t>
  </si>
  <si>
    <t>x</t>
  </si>
  <si>
    <t>y</t>
  </si>
  <si>
    <t>vx</t>
  </si>
  <si>
    <t>vy</t>
  </si>
  <si>
    <t>s</t>
  </si>
  <si>
    <t>Aantal rijen:</t>
  </si>
  <si>
    <t>Maximum:</t>
  </si>
  <si>
    <t>Minimum:</t>
  </si>
  <si>
    <t>Gemiddelde:</t>
  </si>
  <si>
    <t>Som:</t>
  </si>
  <si>
    <t>Kwadratische som:</t>
  </si>
  <si>
    <t>s(n):</t>
  </si>
  <si>
    <t>s(n-1):</t>
  </si>
  <si>
    <t>DOOR DE VERENDE KERNEN WORDEN DE ORBITALEN NU IETS RONDER</t>
  </si>
  <si>
    <t>VERDER GELDT HETZELFDE ALS REEDS IS GECONSTATEERD IN DE FILE CONSTANTE BEWEGINGEN</t>
  </si>
  <si>
    <t>IN DE FILE CONSTANTE BEWEGINGEN IS NADER GEKEKEN NAAR ORBITALS BOVEN HET OPPERVLAK</t>
  </si>
  <si>
    <t>MAAR OOK DIT GEEFT NOG GEEN ECHT BEVREDIGENDE VERKLARING VOOR HET DISCRETE GEDRAG VAN SUBATOMAIRE DEELTJES</t>
  </si>
  <si>
    <t>IN DEZE FILE ONDERZOEKEN WE DAAROM EEN MOGELIJKE GUILLOTINE WERKING BIJ DE SPLEET TUSSEN DE KERNEN</t>
  </si>
  <si>
    <t>DE HYPOTHESE VAN EEN SOORT GUILLOTINE DIE DE MASSA DE PAS AFSNIJDT LIJKT NIET JUIST TE ZIJN</t>
  </si>
  <si>
    <t>DE ORBITALS BOVEN HET OPPERVLAK KUNNEN DE KERNEN WEGDRUKKEN EN DAARDOOR TERUGVALLEN BINNEN DE 4 KERNEN</t>
  </si>
  <si>
    <t>TOCH ZIJN ER OOK OVEREENKOMSTEN ALS HET TUNNELGEDRAG EN HET STROMEN VAN ELEKTRONEN</t>
  </si>
  <si>
    <t>KENNELIJK ZIJN OOK DE QUANTUM MODELLEN SLECHTS EEN ZEER STERK VEREENVOUDIGDE WEERGAVE VAN DE VEEL COMPLEXERE WERKELIJKHEID</t>
  </si>
  <si>
    <t>DIT VOORAL TIJDENS HET OPSLAAN, WAARBIJ DE GEGEVENS FILE NIET UITGEBREID KAN WORDEN</t>
  </si>
  <si>
    <t>2 VERENDE KERNEN EN ORBITALEN BUITEN DE 4 KERNEN</t>
  </si>
  <si>
    <t>BIJ DE EERDERE SIMULATIES MET VIER VASTE KERNEN WAS REEDS SPRAKE VAN LISSAJOUS ACHTIGE BEWEGINGEN</t>
  </si>
  <si>
    <t>JE KUNT OOK ZEGGEN DAT DE BEWEGING VAN DE VEEL ZWAARDERE MASSA IMPLICIET IS VERWAARLOOSD</t>
  </si>
  <si>
    <t xml:space="preserve">BIJ VIER KERNEN IS NAMELIJK SPRAKE VAN EEN SPLEET OF OPENING TUSSEN ELK VAN DE TWEE KERNEN </t>
  </si>
  <si>
    <t xml:space="preserve">EEN LOSGESNEDEN DEEL VAN EEN VERDEELD ELEKTRON ZOU DAN WELLICHT EEN FOTON KUNNEN ZIJN </t>
  </si>
  <si>
    <t>OM DE SPLEETOPENING TE LATEN VARIEREN WAS HET IDEE OM DE 4 KERNEN VEREND OP TE STELLEN</t>
  </si>
  <si>
    <t>BIJ DE SIMULATIES ZIJN DE GEBRUIKTE SYSTEEMPARAMETERS EN STARTCONDITIES NIET VERMELD</t>
  </si>
  <si>
    <t>HET IS VOORSTELBAAR DAT DIT OOK OMGEKEERD ZOU MOETEN KUNNEN, MAAR HET IS NIET GELUKT DIT TE SIMULEREN</t>
  </si>
  <si>
    <t>BIJ LAGE COULOMBSE KRACHTEN OVERHEERST DE AFSTOTENDE KRACHT EN WORDEN DE VERENDE KERNEN UIT ELKAAR EN WEGGEDRUKT</t>
  </si>
  <si>
    <t xml:space="preserve">DE VEERSTIJFHEID EN MASSA VAN DE KERN MOETEN DE JUISTE COMBINATIE HEBBEN IN RELATIE TOT DE BEWEGING VAN DE MASSA  </t>
  </si>
  <si>
    <t>DIT IS TEVENS AFHANKELIJK VAN HET TYPE ATOOM EN EN HET ENERGIENIVEAU</t>
  </si>
  <si>
    <t xml:space="preserve">OOK ZIJN DE ORBITALEN FUNDAMENTEEL ANDERS DAN BIJ HET QUANTUM ATOOMMODEL </t>
  </si>
  <si>
    <t>FEITELIJK IS HET ENIGE WAT ZE AANGEVEN DAT ER EEN DISCREET GEDRAG BESTAAT DAT AFHANKELIJK IS VAN HET ENERGIENIVEAU</t>
  </si>
  <si>
    <t>DIT WERKBLAD TOONT ENKELE SIMULATIES ZONDER OF MET ZEER LAGE COULOMBSE AANTREKKINGSKRACHT</t>
  </si>
  <si>
    <t>ALS DE MASSA DICHT BIJ DE VERENDE KERNEN KOMT, WORDEN DEZE WEGGEDRUKT EN WORDT DE AFSTOTENDE KRACHT KLEINER</t>
  </si>
  <si>
    <t>WAAR DE MASSA ZICH BEVINDT HANGT VERDER AF VAN DE GROOTTE VAN DE AFSTOTENDE KRACHT EN DE AANTREKKENDE COULOMBSE KRACHT</t>
  </si>
  <si>
    <t>BIJ LAGE COULOMSE KRACHT WORDT DE MASSA VOORAL AANGETROKKEN DOOR DE TWEE VASTE KERNEN EN VERBLIJFT DAAR RELATIEF LANG</t>
  </si>
  <si>
    <t>DE STUITERKRACHTEN HANGEN WEER AF VAN HET ENERGIENIVEAU VAN DE MASSA EN DE VEERSTIJFHEID EN MASSA VAN DE KERNEN</t>
  </si>
  <si>
    <t>BIJ LAGERE VEERSTIJFHEID VAN DE KERN WORDT DE BEWEGING VAN DE KERN GROTER EN DE WITTE RUIMTE OM EEN VERENDE KERN KLEINER</t>
  </si>
  <si>
    <t>OP BASIS VAN DE ANALYSES MET CONSTANTE BEWEGING ZIJN NU ENKELE ORBITALEN BIJ 2 VERENDE KERNEN (C1=0,5)</t>
  </si>
  <si>
    <t xml:space="preserve">JE ZOU KUNNEN VERONDERSTELLEN DAT ZICH DAAR EEN LUS VANAF SCHEURT EN DAT DAN EEN FOTON KAN ONTSTAAN </t>
  </si>
  <si>
    <t>BIJ ALLE EERDERE SIMULATIES WAREN DE KERNEN IMPLICIET VASTGEZET OP HUN PLEK</t>
  </si>
  <si>
    <t>IN DEZE FILE ONDERZOEKEN WE WAT DE INVLOED IS ALS DE KERNEN ZELF OOK WAT KUNNEN BEWEGEN</t>
  </si>
  <si>
    <t>NADAT DE MASSA IS ONTSNAPT ZOU DE OPENING ZICH DAN KUNNEN SLUITEN, WAARDOOR DE MASSA NIET TERUG NAAR BINNEN KAN</t>
  </si>
  <si>
    <t>ALS GEVOLG VERANDEREN DE GROOTTES VAN DE OPENINGEN EN KAN DE MASSA DAARDOOR MAKKELIJKER ONTSNAPPEN</t>
  </si>
  <si>
    <t>VERDER MOETEN DE STUITERKRACHTEN GROOT GENOEG ZIJN</t>
  </si>
  <si>
    <t xml:space="preserve">DOOR HET STUITERGEDRAG KUNNEN DE BEWEGINGEN VAN DE KERNEN EN DUS OOK DE OPENINGEN PLOTSELING VERANDEREN </t>
  </si>
  <si>
    <t>HET DISCRETE GEDRAG WORDT KENNELIJK BEPAALD DOOR EEN COMPLEXE SAMENLOOP VAN OMSTANDIGHEDEN BINNEN HET ATOOM</t>
  </si>
  <si>
    <t xml:space="preserve">HET ZIJN DAN OOK NIET MEER DAN PRAATPLAATJES OM IETS OVER HET DISCRETE GEDRAG TE KUNNEN ZEGGEN </t>
  </si>
  <si>
    <t>HET MODEL MET VERENDE KERNEN IS NIET OP DE WEBSITE GEZET OMDAT DIT TE OMVANGRIJK IS EN TE VAAK VAST LOOPT DOOR GEHEUGENTEKORT</t>
  </si>
  <si>
    <t>HET BLEEK NOODZAKELIJK STEEDS EERST DE GEGEVENS TE WISSEN, NA ELKE SIMULATIE DE FILE OP TE SLAAN, AF TE SLUITEN EN OPNIEUW OP TE STARTEN</t>
  </si>
  <si>
    <t>VOORAL HET STUITEREN TUSSEN TWEE TEGENOVER LIGGENDE KERNEN IS HIERBIJ VAN BELANG</t>
  </si>
  <si>
    <t>DE VORM EN DE SNELHEID VAN DE KERNBEWEGING HANGEN UITERAARD TEVENS STERK AF VAN DE VEERSTIJFHEID EN DE MASSA VAN DE VERENDE KERNEN</t>
  </si>
  <si>
    <t>ALS GEVOLG KAN DE BEWEGING VAN DE VERENDE KERN EERST RELATIEF KLEIN BLIJVEN, EN DAN PLOTSELING VEEL GROTER WORDEN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</si>
</sst>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/>
    <xf numFmtId="0" fontId="1" fillId="0" borderId="0" xfId="0" applyFont="1"/>
    <xf numFmtId="0" fontId="0" fillId="0" borderId="0" xfId="0"/>
  </cellXfs>
  <cellStyles count="1">
    <cellStyle name="Standa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/>
    <c:plotArea>
      <c:layout/>
      <c:scatterChart>
        <c:scatterStyle val="smoothMarker"/>
        <c:ser>
          <c:idx val="0"/>
          <c:order val="0"/>
          <c:tx>
            <c:strRef>
              <c:f>[1]Blad1!$AL$6</c:f>
              <c:strCache>
                <c:ptCount val="1"/>
                <c:pt idx="0">
                  <c:v>Ek</c:v>
                </c:pt>
              </c:strCache>
            </c:strRef>
          </c:tx>
          <c:marker>
            <c:symbol val="none"/>
          </c:marker>
          <c:xVal>
            <c:numRef>
              <c:f>[1]Blad1!$AK$7:$AK$11</c:f>
              <c:numCache>
                <c:formatCode>General</c:formatCode>
                <c:ptCount val="5"/>
                <c:pt idx="0">
                  <c:v>2.6604302441179719</c:v>
                </c:pt>
                <c:pt idx="1">
                  <c:v>1.5727545353994916</c:v>
                </c:pt>
                <c:pt idx="2">
                  <c:v>6.2571468832409192</c:v>
                </c:pt>
                <c:pt idx="3">
                  <c:v>4.3869720578759299</c:v>
                </c:pt>
                <c:pt idx="4">
                  <c:v>7.9464084740152261</c:v>
                </c:pt>
              </c:numCache>
            </c:numRef>
          </c:xVal>
          <c:yVal>
            <c:numRef>
              <c:f>[1]Blad1!$AL$7:$AL$11</c:f>
              <c:numCache>
                <c:formatCode>General</c:formatCode>
                <c:ptCount val="5"/>
                <c:pt idx="0">
                  <c:v>0.56840000000000002</c:v>
                </c:pt>
                <c:pt idx="1">
                  <c:v>0.85729999999999995</c:v>
                </c:pt>
                <c:pt idx="2">
                  <c:v>0.8669</c:v>
                </c:pt>
                <c:pt idx="3">
                  <c:v>0.30880000000000002</c:v>
                </c:pt>
                <c:pt idx="4">
                  <c:v>7.6799999999999993E-2</c:v>
                </c:pt>
              </c:numCache>
            </c:numRef>
          </c:yVal>
          <c:smooth val="1"/>
        </c:ser>
        <c:axId val="79293824"/>
        <c:axId val="79377536"/>
      </c:scatterChart>
      <c:valAx>
        <c:axId val="79293824"/>
        <c:scaling>
          <c:orientation val="minMax"/>
        </c:scaling>
        <c:axPos val="b"/>
        <c:numFmt formatCode="General" sourceLinked="1"/>
        <c:tickLblPos val="nextTo"/>
        <c:crossAx val="79377536"/>
        <c:crosses val="autoZero"/>
        <c:crossBetween val="midCat"/>
      </c:valAx>
      <c:valAx>
        <c:axId val="79377536"/>
        <c:scaling>
          <c:orientation val="minMax"/>
        </c:scaling>
        <c:axPos val="l"/>
        <c:majorGridlines/>
        <c:numFmt formatCode="General" sourceLinked="1"/>
        <c:tickLblPos val="nextTo"/>
        <c:crossAx val="792938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[1]Blad1!$AP$7:$AP$11</c:f>
              <c:numCache>
                <c:formatCode>General</c:formatCode>
                <c:ptCount val="5"/>
                <c:pt idx="0">
                  <c:v>1.2226072581008243</c:v>
                </c:pt>
                <c:pt idx="1">
                  <c:v>1.2727087185551351</c:v>
                </c:pt>
                <c:pt idx="2">
                  <c:v>0.53433265665203666</c:v>
                </c:pt>
                <c:pt idx="3">
                  <c:v>1.0646132865070321</c:v>
                </c:pt>
                <c:pt idx="4">
                  <c:v>0.56287166873446148</c:v>
                </c:pt>
              </c:numCache>
            </c:numRef>
          </c:xVal>
          <c:yVal>
            <c:numRef>
              <c:f>[1]Blad1!$AQ$7:$AQ$11</c:f>
              <c:numCache>
                <c:formatCode>General</c:formatCode>
                <c:ptCount val="5"/>
                <c:pt idx="0">
                  <c:v>0.36520000000000002</c:v>
                </c:pt>
                <c:pt idx="1">
                  <c:v>0.52939999999999998</c:v>
                </c:pt>
                <c:pt idx="2">
                  <c:v>0.54359999999999997</c:v>
                </c:pt>
                <c:pt idx="3">
                  <c:v>0.20100000000000001</c:v>
                </c:pt>
                <c:pt idx="4">
                  <c:v>4.7800000000000002E-2</c:v>
                </c:pt>
              </c:numCache>
            </c:numRef>
          </c:yVal>
          <c:smooth val="1"/>
        </c:ser>
        <c:axId val="79402496"/>
        <c:axId val="79404032"/>
      </c:scatterChart>
      <c:valAx>
        <c:axId val="79402496"/>
        <c:scaling>
          <c:orientation val="minMax"/>
        </c:scaling>
        <c:axPos val="b"/>
        <c:numFmt formatCode="General" sourceLinked="1"/>
        <c:tickLblPos val="nextTo"/>
        <c:crossAx val="79404032"/>
        <c:crosses val="autoZero"/>
        <c:crossBetween val="midCat"/>
      </c:valAx>
      <c:valAx>
        <c:axId val="79404032"/>
        <c:scaling>
          <c:orientation val="minMax"/>
        </c:scaling>
        <c:axPos val="l"/>
        <c:majorGridlines/>
        <c:numFmt formatCode="General" sourceLinked="1"/>
        <c:tickLblPos val="nextTo"/>
        <c:crossAx val="794024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chart" Target="../charts/chart1.xml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15240</xdr:rowOff>
    </xdr:from>
    <xdr:to>
      <xdr:col>15</xdr:col>
      <xdr:colOff>355600</xdr:colOff>
      <xdr:row>75</xdr:row>
      <xdr:rowOff>45720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1604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74</xdr:row>
      <xdr:rowOff>106680</xdr:rowOff>
    </xdr:from>
    <xdr:to>
      <xdr:col>15</xdr:col>
      <xdr:colOff>355600</xdr:colOff>
      <xdr:row>105</xdr:row>
      <xdr:rowOff>137160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99388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105</xdr:row>
      <xdr:rowOff>30480</xdr:rowOff>
    </xdr:from>
    <xdr:to>
      <xdr:col>15</xdr:col>
      <xdr:colOff>355600</xdr:colOff>
      <xdr:row>136</xdr:row>
      <xdr:rowOff>60960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58696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91440</xdr:rowOff>
    </xdr:from>
    <xdr:to>
      <xdr:col>15</xdr:col>
      <xdr:colOff>355600</xdr:colOff>
      <xdr:row>44</xdr:row>
      <xdr:rowOff>121920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2296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45720</xdr:colOff>
      <xdr:row>64</xdr:row>
      <xdr:rowOff>76200</xdr:rowOff>
    </xdr:from>
    <xdr:ext cx="1346266" cy="953466"/>
    <xdr:sp macro="" textlink="">
      <xdr:nvSpPr>
        <xdr:cNvPr id="6" name="Tekstvak 5"/>
        <xdr:cNvSpPr txBox="1"/>
      </xdr:nvSpPr>
      <xdr:spPr>
        <a:xfrm>
          <a:off x="45720" y="10317480"/>
          <a:ext cx="134626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DRUKT VERENDE </a:t>
          </a:r>
        </a:p>
        <a:p>
          <a:r>
            <a:rPr lang="nl-NL" sz="1100" b="1"/>
            <a:t>KERNEN WEG</a:t>
          </a:r>
        </a:p>
        <a:p>
          <a:r>
            <a:rPr lang="nl-NL" sz="1100" b="1"/>
            <a:t>OPENING GROTER</a:t>
          </a:r>
        </a:p>
        <a:p>
          <a:r>
            <a:rPr lang="nl-NL" sz="1100" b="1"/>
            <a:t>EN</a:t>
          </a:r>
          <a:r>
            <a:rPr lang="nl-NL" sz="1100" b="1" baseline="0"/>
            <a:t> ONTSNAPT SNEL</a:t>
          </a:r>
          <a:endParaRPr lang="nl-NL" sz="1100" b="1"/>
        </a:p>
        <a:p>
          <a:endParaRPr lang="nl-NL" sz="1100" b="1"/>
        </a:p>
      </xdr:txBody>
    </xdr:sp>
    <xdr:clientData/>
  </xdr:oneCellAnchor>
  <xdr:twoCellAnchor>
    <xdr:from>
      <xdr:col>2</xdr:col>
      <xdr:colOff>15240</xdr:colOff>
      <xdr:row>127</xdr:row>
      <xdr:rowOff>38100</xdr:rowOff>
    </xdr:from>
    <xdr:to>
      <xdr:col>3</xdr:col>
      <xdr:colOff>381000</xdr:colOff>
      <xdr:row>130</xdr:row>
      <xdr:rowOff>121920</xdr:rowOff>
    </xdr:to>
    <xdr:sp macro="" textlink="">
      <xdr:nvSpPr>
        <xdr:cNvPr id="7" name="Ovaal 6"/>
        <xdr:cNvSpPr/>
      </xdr:nvSpPr>
      <xdr:spPr>
        <a:xfrm>
          <a:off x="1234440" y="21800820"/>
          <a:ext cx="975360" cy="632460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12</xdr:col>
      <xdr:colOff>335280</xdr:colOff>
      <xdr:row>109</xdr:row>
      <xdr:rowOff>0</xdr:rowOff>
    </xdr:from>
    <xdr:ext cx="1681742" cy="264560"/>
    <xdr:sp macro="" textlink="">
      <xdr:nvSpPr>
        <xdr:cNvPr id="8" name="Tekstvak 7"/>
        <xdr:cNvSpPr txBox="1"/>
      </xdr:nvSpPr>
      <xdr:spPr>
        <a:xfrm>
          <a:off x="7650480" y="18470880"/>
          <a:ext cx="16817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TWEE DISCRETE VORMEN</a:t>
          </a:r>
        </a:p>
      </xdr:txBody>
    </xdr:sp>
    <xdr:clientData/>
  </xdr:oneCellAnchor>
  <xdr:oneCellAnchor>
    <xdr:from>
      <xdr:col>8</xdr:col>
      <xdr:colOff>464820</xdr:colOff>
      <xdr:row>17</xdr:row>
      <xdr:rowOff>175260</xdr:rowOff>
    </xdr:from>
    <xdr:ext cx="1314591" cy="609013"/>
    <xdr:sp macro="" textlink="">
      <xdr:nvSpPr>
        <xdr:cNvPr id="9" name="Tekstvak 8"/>
        <xdr:cNvSpPr txBox="1"/>
      </xdr:nvSpPr>
      <xdr:spPr>
        <a:xfrm>
          <a:off x="5341620" y="1821180"/>
          <a:ext cx="131459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DISCRETE VORMEN</a:t>
          </a:r>
        </a:p>
        <a:p>
          <a:r>
            <a:rPr lang="nl-NL" sz="1100" b="1"/>
            <a:t>2 RECHTE LIJNEN</a:t>
          </a:r>
        </a:p>
        <a:p>
          <a:r>
            <a:rPr lang="nl-NL" sz="1100" b="1"/>
            <a:t>EN ELLIPS</a:t>
          </a:r>
        </a:p>
      </xdr:txBody>
    </xdr:sp>
    <xdr:clientData/>
  </xdr:oneCellAnchor>
  <xdr:oneCellAnchor>
    <xdr:from>
      <xdr:col>12</xdr:col>
      <xdr:colOff>449580</xdr:colOff>
      <xdr:row>42</xdr:row>
      <xdr:rowOff>106680</xdr:rowOff>
    </xdr:from>
    <xdr:ext cx="1267911" cy="264560"/>
    <xdr:sp macro="" textlink="">
      <xdr:nvSpPr>
        <xdr:cNvPr id="10" name="Tekstvak 9"/>
        <xdr:cNvSpPr txBox="1"/>
      </xdr:nvSpPr>
      <xdr:spPr>
        <a:xfrm>
          <a:off x="7764780" y="6324600"/>
          <a:ext cx="12679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BLIJFT LANG LINKS</a:t>
          </a:r>
        </a:p>
      </xdr:txBody>
    </xdr:sp>
    <xdr:clientData/>
  </xdr:oneCellAnchor>
  <xdr:twoCellAnchor>
    <xdr:from>
      <xdr:col>7</xdr:col>
      <xdr:colOff>502920</xdr:colOff>
      <xdr:row>30</xdr:row>
      <xdr:rowOff>30480</xdr:rowOff>
    </xdr:from>
    <xdr:to>
      <xdr:col>9</xdr:col>
      <xdr:colOff>525780</xdr:colOff>
      <xdr:row>31</xdr:row>
      <xdr:rowOff>121920</xdr:rowOff>
    </xdr:to>
    <xdr:sp macro="" textlink="">
      <xdr:nvSpPr>
        <xdr:cNvPr id="11" name="Tekstvak 10"/>
        <xdr:cNvSpPr txBox="1"/>
      </xdr:nvSpPr>
      <xdr:spPr>
        <a:xfrm>
          <a:off x="4770120" y="5151120"/>
          <a:ext cx="1242060" cy="274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X EN Y VERSUS t</a:t>
          </a:r>
        </a:p>
      </xdr:txBody>
    </xdr:sp>
    <xdr:clientData/>
  </xdr:twoCellAnchor>
  <xdr:oneCellAnchor>
    <xdr:from>
      <xdr:col>1</xdr:col>
      <xdr:colOff>464820</xdr:colOff>
      <xdr:row>124</xdr:row>
      <xdr:rowOff>152400</xdr:rowOff>
    </xdr:from>
    <xdr:ext cx="1022652" cy="436786"/>
    <xdr:sp macro="" textlink="">
      <xdr:nvSpPr>
        <xdr:cNvPr id="12" name="Tekstvak 11"/>
        <xdr:cNvSpPr txBox="1"/>
      </xdr:nvSpPr>
      <xdr:spPr>
        <a:xfrm>
          <a:off x="1074420" y="23195280"/>
          <a:ext cx="102265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VERBLIJFT NU </a:t>
          </a:r>
        </a:p>
        <a:p>
          <a:r>
            <a:rPr lang="nl-NL" sz="1100" b="1"/>
            <a:t>    VEEL HIER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15240</xdr:rowOff>
    </xdr:from>
    <xdr:to>
      <xdr:col>15</xdr:col>
      <xdr:colOff>292100</xdr:colOff>
      <xdr:row>56</xdr:row>
      <xdr:rowOff>7620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68580</xdr:rowOff>
    </xdr:from>
    <xdr:to>
      <xdr:col>15</xdr:col>
      <xdr:colOff>292100</xdr:colOff>
      <xdr:row>86</xdr:row>
      <xdr:rowOff>60960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92074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85</xdr:row>
      <xdr:rowOff>129540</xdr:rowOff>
    </xdr:from>
    <xdr:to>
      <xdr:col>15</xdr:col>
      <xdr:colOff>292100</xdr:colOff>
      <xdr:row>116</xdr:row>
      <xdr:rowOff>121920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46810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</xdr:row>
      <xdr:rowOff>15240</xdr:rowOff>
    </xdr:from>
    <xdr:to>
      <xdr:col>15</xdr:col>
      <xdr:colOff>292100</xdr:colOff>
      <xdr:row>147</xdr:row>
      <xdr:rowOff>7620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702308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68580</xdr:rowOff>
    </xdr:from>
    <xdr:to>
      <xdr:col>15</xdr:col>
      <xdr:colOff>292100</xdr:colOff>
      <xdr:row>177</xdr:row>
      <xdr:rowOff>60960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56282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</xdr:row>
      <xdr:rowOff>114300</xdr:rowOff>
    </xdr:from>
    <xdr:to>
      <xdr:col>15</xdr:col>
      <xdr:colOff>368300</xdr:colOff>
      <xdr:row>207</xdr:row>
      <xdr:rowOff>152400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8094940"/>
          <a:ext cx="9512300" cy="5707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207</xdr:row>
      <xdr:rowOff>22860</xdr:rowOff>
    </xdr:from>
    <xdr:to>
      <xdr:col>15</xdr:col>
      <xdr:colOff>292100</xdr:colOff>
      <xdr:row>238</xdr:row>
      <xdr:rowOff>15240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367278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237</xdr:row>
      <xdr:rowOff>76200</xdr:rowOff>
    </xdr:from>
    <xdr:to>
      <xdr:col>15</xdr:col>
      <xdr:colOff>292100</xdr:colOff>
      <xdr:row>268</xdr:row>
      <xdr:rowOff>68580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921252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267</xdr:row>
      <xdr:rowOff>106680</xdr:rowOff>
    </xdr:from>
    <xdr:to>
      <xdr:col>15</xdr:col>
      <xdr:colOff>292100</xdr:colOff>
      <xdr:row>298</xdr:row>
      <xdr:rowOff>99060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472940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297</xdr:row>
      <xdr:rowOff>167640</xdr:rowOff>
    </xdr:from>
    <xdr:to>
      <xdr:col>15</xdr:col>
      <xdr:colOff>292100</xdr:colOff>
      <xdr:row>328</xdr:row>
      <xdr:rowOff>160020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027676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328</xdr:row>
      <xdr:rowOff>60960</xdr:rowOff>
    </xdr:from>
    <xdr:to>
      <xdr:col>15</xdr:col>
      <xdr:colOff>292100</xdr:colOff>
      <xdr:row>359</xdr:row>
      <xdr:rowOff>53340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55839360"/>
          <a:ext cx="9436100" cy="5661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215900</xdr:colOff>
      <xdr:row>32</xdr:row>
      <xdr:rowOff>129540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440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22860</xdr:rowOff>
    </xdr:from>
    <xdr:to>
      <xdr:col>15</xdr:col>
      <xdr:colOff>215900</xdr:colOff>
      <xdr:row>62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87502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60960</xdr:rowOff>
    </xdr:from>
    <xdr:to>
      <xdr:col>15</xdr:col>
      <xdr:colOff>215900</xdr:colOff>
      <xdr:row>93</xdr:row>
      <xdr:rowOff>7620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39952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</xdr:row>
      <xdr:rowOff>60960</xdr:rowOff>
    </xdr:from>
    <xdr:to>
      <xdr:col>15</xdr:col>
      <xdr:colOff>215900</xdr:colOff>
      <xdr:row>123</xdr:row>
      <xdr:rowOff>7620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88592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83820</xdr:rowOff>
    </xdr:from>
    <xdr:to>
      <xdr:col>15</xdr:col>
      <xdr:colOff>215900</xdr:colOff>
      <xdr:row>153</xdr:row>
      <xdr:rowOff>30480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39518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</xdr:row>
      <xdr:rowOff>76200</xdr:rowOff>
    </xdr:from>
    <xdr:to>
      <xdr:col>15</xdr:col>
      <xdr:colOff>254000</xdr:colOff>
      <xdr:row>183</xdr:row>
      <xdr:rowOff>45720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7873960"/>
          <a:ext cx="9398000" cy="5638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182</xdr:row>
      <xdr:rowOff>114300</xdr:rowOff>
    </xdr:from>
    <xdr:to>
      <xdr:col>15</xdr:col>
      <xdr:colOff>215900</xdr:colOff>
      <xdr:row>213</xdr:row>
      <xdr:rowOff>60960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339846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152400</xdr:rowOff>
    </xdr:from>
    <xdr:to>
      <xdr:col>15</xdr:col>
      <xdr:colOff>215900</xdr:colOff>
      <xdr:row>243</xdr:row>
      <xdr:rowOff>99060</xdr:rowOff>
    </xdr:to>
    <xdr:pic>
      <xdr:nvPicPr>
        <xdr:cNvPr id="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892296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273</xdr:row>
      <xdr:rowOff>7620</xdr:rowOff>
    </xdr:from>
    <xdr:to>
      <xdr:col>15</xdr:col>
      <xdr:colOff>215900</xdr:colOff>
      <xdr:row>303</xdr:row>
      <xdr:rowOff>137160</xdr:rowOff>
    </xdr:to>
    <xdr:pic>
      <xdr:nvPicPr>
        <xdr:cNvPr id="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993386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303</xdr:row>
      <xdr:rowOff>15240</xdr:rowOff>
    </xdr:from>
    <xdr:to>
      <xdr:col>15</xdr:col>
      <xdr:colOff>215900</xdr:colOff>
      <xdr:row>333</xdr:row>
      <xdr:rowOff>144780</xdr:rowOff>
    </xdr:to>
    <xdr:pic>
      <xdr:nvPicPr>
        <xdr:cNvPr id="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542788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333</xdr:row>
      <xdr:rowOff>53340</xdr:rowOff>
    </xdr:from>
    <xdr:to>
      <xdr:col>15</xdr:col>
      <xdr:colOff>215900</xdr:colOff>
      <xdr:row>364</xdr:row>
      <xdr:rowOff>0</xdr:rowOff>
    </xdr:to>
    <xdr:pic>
      <xdr:nvPicPr>
        <xdr:cNvPr id="1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095238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213360</xdr:colOff>
      <xdr:row>296</xdr:row>
      <xdr:rowOff>68580</xdr:rowOff>
    </xdr:from>
    <xdr:to>
      <xdr:col>11</xdr:col>
      <xdr:colOff>38100</xdr:colOff>
      <xdr:row>301</xdr:row>
      <xdr:rowOff>144780</xdr:rowOff>
    </xdr:to>
    <xdr:sp macro="" textlink="">
      <xdr:nvSpPr>
        <xdr:cNvPr id="14" name="Ovaal 13"/>
        <xdr:cNvSpPr/>
      </xdr:nvSpPr>
      <xdr:spPr>
        <a:xfrm>
          <a:off x="6309360" y="54201060"/>
          <a:ext cx="434340" cy="990600"/>
        </a:xfrm>
        <a:prstGeom prst="ellipse">
          <a:avLst/>
        </a:prstGeom>
        <a:noFill/>
        <a:ln w="3492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556260</xdr:colOff>
      <xdr:row>295</xdr:row>
      <xdr:rowOff>53340</xdr:rowOff>
    </xdr:from>
    <xdr:to>
      <xdr:col>1</xdr:col>
      <xdr:colOff>396240</xdr:colOff>
      <xdr:row>297</xdr:row>
      <xdr:rowOff>83820</xdr:rowOff>
    </xdr:to>
    <xdr:sp macro="" textlink="">
      <xdr:nvSpPr>
        <xdr:cNvPr id="15" name="Ovaal 14"/>
        <xdr:cNvSpPr/>
      </xdr:nvSpPr>
      <xdr:spPr>
        <a:xfrm>
          <a:off x="556260" y="54002940"/>
          <a:ext cx="449580" cy="396240"/>
        </a:xfrm>
        <a:prstGeom prst="ellipse">
          <a:avLst/>
        </a:prstGeom>
        <a:noFill/>
        <a:ln w="3492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 b="1"/>
        </a:p>
      </xdr:txBody>
    </xdr:sp>
    <xdr:clientData/>
  </xdr:twoCellAnchor>
  <xdr:twoCellAnchor>
    <xdr:from>
      <xdr:col>1</xdr:col>
      <xdr:colOff>396240</xdr:colOff>
      <xdr:row>296</xdr:row>
      <xdr:rowOff>68580</xdr:rowOff>
    </xdr:from>
    <xdr:to>
      <xdr:col>10</xdr:col>
      <xdr:colOff>213360</xdr:colOff>
      <xdr:row>299</xdr:row>
      <xdr:rowOff>15240</xdr:rowOff>
    </xdr:to>
    <xdr:cxnSp macro="">
      <xdr:nvCxnSpPr>
        <xdr:cNvPr id="17" name="Rechte verbindingslijn met pijl 16"/>
        <xdr:cNvCxnSpPr>
          <a:stCxn id="14" idx="2"/>
          <a:endCxn id="15" idx="6"/>
        </xdr:cNvCxnSpPr>
      </xdr:nvCxnSpPr>
      <xdr:spPr>
        <a:xfrm flipH="1" flipV="1">
          <a:off x="1005840" y="54201060"/>
          <a:ext cx="5303520" cy="495300"/>
        </a:xfrm>
        <a:prstGeom prst="straightConnector1">
          <a:avLst/>
        </a:prstGeom>
        <a:ln w="22225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274320</xdr:colOff>
      <xdr:row>21</xdr:row>
      <xdr:rowOff>106680</xdr:rowOff>
    </xdr:from>
    <xdr:ext cx="536878" cy="264560"/>
    <xdr:sp macro="" textlink="">
      <xdr:nvSpPr>
        <xdr:cNvPr id="18" name="Tekstvak 17"/>
        <xdr:cNvSpPr txBox="1"/>
      </xdr:nvSpPr>
      <xdr:spPr>
        <a:xfrm>
          <a:off x="3322320" y="3947160"/>
          <a:ext cx="5368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C1 = 2</a:t>
          </a:r>
        </a:p>
      </xdr:txBody>
    </xdr:sp>
    <xdr:clientData/>
  </xdr:oneCellAnchor>
  <xdr:oneCellAnchor>
    <xdr:from>
      <xdr:col>5</xdr:col>
      <xdr:colOff>312420</xdr:colOff>
      <xdr:row>51</xdr:row>
      <xdr:rowOff>7620</xdr:rowOff>
    </xdr:from>
    <xdr:ext cx="536301" cy="264560"/>
    <xdr:sp macro="" textlink="">
      <xdr:nvSpPr>
        <xdr:cNvPr id="19" name="Tekstvak 18"/>
        <xdr:cNvSpPr txBox="1"/>
      </xdr:nvSpPr>
      <xdr:spPr>
        <a:xfrm>
          <a:off x="3360420" y="9334500"/>
          <a:ext cx="5363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C1 = 5</a:t>
          </a:r>
        </a:p>
      </xdr:txBody>
    </xdr:sp>
    <xdr:clientData/>
  </xdr:oneCellAnchor>
  <xdr:oneCellAnchor>
    <xdr:from>
      <xdr:col>5</xdr:col>
      <xdr:colOff>220980</xdr:colOff>
      <xdr:row>80</xdr:row>
      <xdr:rowOff>7620</xdr:rowOff>
    </xdr:from>
    <xdr:ext cx="1214179" cy="436786"/>
    <xdr:sp macro="" textlink="">
      <xdr:nvSpPr>
        <xdr:cNvPr id="20" name="Tekstvak 19"/>
        <xdr:cNvSpPr txBox="1"/>
      </xdr:nvSpPr>
      <xdr:spPr>
        <a:xfrm>
          <a:off x="3268980" y="14638020"/>
          <a:ext cx="121417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C1 = 2</a:t>
          </a:r>
        </a:p>
        <a:p>
          <a:r>
            <a:rPr lang="nl-NL" sz="1100" b="1"/>
            <a:t>HOGERE ENERGIE</a:t>
          </a:r>
        </a:p>
      </xdr:txBody>
    </xdr:sp>
    <xdr:clientData/>
  </xdr:oneCellAnchor>
  <xdr:twoCellAnchor editAs="oneCell">
    <xdr:from>
      <xdr:col>0</xdr:col>
      <xdr:colOff>0</xdr:colOff>
      <xdr:row>242</xdr:row>
      <xdr:rowOff>160020</xdr:rowOff>
    </xdr:from>
    <xdr:to>
      <xdr:col>15</xdr:col>
      <xdr:colOff>215900</xdr:colOff>
      <xdr:row>273</xdr:row>
      <xdr:rowOff>106680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44416980"/>
          <a:ext cx="9359900" cy="5615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190500</xdr:colOff>
      <xdr:row>292</xdr:row>
      <xdr:rowOff>91440</xdr:rowOff>
    </xdr:from>
    <xdr:ext cx="893386" cy="436786"/>
    <xdr:sp macro="" textlink="">
      <xdr:nvSpPr>
        <xdr:cNvPr id="22" name="Tekstvak 21"/>
        <xdr:cNvSpPr txBox="1"/>
      </xdr:nvSpPr>
      <xdr:spPr>
        <a:xfrm>
          <a:off x="190500" y="53492400"/>
          <a:ext cx="8933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LANG LINKS </a:t>
          </a:r>
        </a:p>
        <a:p>
          <a:r>
            <a:rPr lang="nl-NL" sz="1100"/>
            <a:t>BUITEN</a:t>
          </a:r>
        </a:p>
      </xdr:txBody>
    </xdr:sp>
    <xdr:clientData/>
  </xdr:oneCellAnchor>
  <xdr:oneCellAnchor>
    <xdr:from>
      <xdr:col>10</xdr:col>
      <xdr:colOff>502920</xdr:colOff>
      <xdr:row>142</xdr:row>
      <xdr:rowOff>175260</xdr:rowOff>
    </xdr:from>
    <xdr:ext cx="1294393" cy="436786"/>
    <xdr:sp macro="" textlink="">
      <xdr:nvSpPr>
        <xdr:cNvPr id="31" name="Tekstvak 30"/>
        <xdr:cNvSpPr txBox="1"/>
      </xdr:nvSpPr>
      <xdr:spPr>
        <a:xfrm>
          <a:off x="6598920" y="26144220"/>
          <a:ext cx="129439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MOOI DISCREET </a:t>
          </a:r>
        </a:p>
        <a:p>
          <a:r>
            <a:rPr lang="nl-NL" sz="1100" b="1"/>
            <a:t>STUITER PATROON</a:t>
          </a:r>
        </a:p>
      </xdr:txBody>
    </xdr:sp>
    <xdr:clientData/>
  </xdr:oneCellAnchor>
  <xdr:oneCellAnchor>
    <xdr:from>
      <xdr:col>1</xdr:col>
      <xdr:colOff>533400</xdr:colOff>
      <xdr:row>176</xdr:row>
      <xdr:rowOff>45720</xdr:rowOff>
    </xdr:from>
    <xdr:ext cx="1008738" cy="609013"/>
    <xdr:sp macro="" textlink="">
      <xdr:nvSpPr>
        <xdr:cNvPr id="32" name="Tekstvak 31"/>
        <xdr:cNvSpPr txBox="1"/>
      </xdr:nvSpPr>
      <xdr:spPr>
        <a:xfrm>
          <a:off x="1143000" y="32232600"/>
          <a:ext cx="1008738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SMAL</a:t>
          </a:r>
        </a:p>
        <a:p>
          <a:r>
            <a:rPr lang="nl-NL" sz="1100" b="1"/>
            <a:t>             </a:t>
          </a:r>
        </a:p>
        <a:p>
          <a:r>
            <a:rPr lang="nl-NL" sz="1100" b="1"/>
            <a:t>              BREED</a:t>
          </a:r>
        </a:p>
      </xdr:txBody>
    </xdr:sp>
    <xdr:clientData/>
  </xdr:oneCellAnchor>
  <xdr:oneCellAnchor>
    <xdr:from>
      <xdr:col>7</xdr:col>
      <xdr:colOff>548640</xdr:colOff>
      <xdr:row>5</xdr:row>
      <xdr:rowOff>45720</xdr:rowOff>
    </xdr:from>
    <xdr:ext cx="1438279" cy="781240"/>
    <xdr:sp macro="" textlink="">
      <xdr:nvSpPr>
        <xdr:cNvPr id="33" name="Tekstvak 32"/>
        <xdr:cNvSpPr txBox="1"/>
      </xdr:nvSpPr>
      <xdr:spPr>
        <a:xfrm>
          <a:off x="4815840" y="960120"/>
          <a:ext cx="143827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DISCRETE VORMEN</a:t>
          </a:r>
        </a:p>
        <a:p>
          <a:r>
            <a:rPr lang="nl-NL" sz="1100" b="1"/>
            <a:t>HANGEN SAMEN</a:t>
          </a:r>
        </a:p>
        <a:p>
          <a:r>
            <a:rPr lang="nl-NL" sz="1100" b="1"/>
            <a:t>MET STUITERKRACHT</a:t>
          </a:r>
        </a:p>
        <a:p>
          <a:r>
            <a:rPr lang="nl-NL" sz="1100" b="1"/>
            <a:t>PATROON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15</xdr:col>
      <xdr:colOff>444500</xdr:colOff>
      <xdr:row>37</xdr:row>
      <xdr:rowOff>83820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6868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121920</xdr:rowOff>
    </xdr:from>
    <xdr:to>
      <xdr:col>15</xdr:col>
      <xdr:colOff>444500</xdr:colOff>
      <xdr:row>68</xdr:row>
      <xdr:rowOff>22860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52272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67</xdr:row>
      <xdr:rowOff>121920</xdr:rowOff>
    </xdr:from>
    <xdr:to>
      <xdr:col>15</xdr:col>
      <xdr:colOff>444500</xdr:colOff>
      <xdr:row>99</xdr:row>
      <xdr:rowOff>22860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219200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548640</xdr:colOff>
      <xdr:row>87</xdr:row>
      <xdr:rowOff>60959</xdr:rowOff>
    </xdr:from>
    <xdr:to>
      <xdr:col>15</xdr:col>
      <xdr:colOff>365760</xdr:colOff>
      <xdr:row>95</xdr:row>
      <xdr:rowOff>17210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230" t="10932" r="12732" b="533"/>
        <a:stretch>
          <a:fillRect/>
        </a:stretch>
      </xdr:blipFill>
      <xdr:spPr bwMode="auto">
        <a:xfrm>
          <a:off x="4815840" y="15788639"/>
          <a:ext cx="4693920" cy="14192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91440</xdr:rowOff>
    </xdr:from>
    <xdr:to>
      <xdr:col>15</xdr:col>
      <xdr:colOff>444500</xdr:colOff>
      <xdr:row>129</xdr:row>
      <xdr:rowOff>175260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83080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541020</xdr:colOff>
      <xdr:row>118</xdr:row>
      <xdr:rowOff>38100</xdr:rowOff>
    </xdr:from>
    <xdr:to>
      <xdr:col>15</xdr:col>
      <xdr:colOff>465094</xdr:colOff>
      <xdr:row>126</xdr:row>
      <xdr:rowOff>38100</xdr:rowOff>
    </xdr:to>
    <xdr:pic>
      <xdr:nvPicPr>
        <xdr:cNvPr id="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554" t="10932" r="12194"/>
        <a:stretch>
          <a:fillRect/>
        </a:stretch>
      </xdr:blipFill>
      <xdr:spPr bwMode="auto">
        <a:xfrm>
          <a:off x="4808220" y="21435060"/>
          <a:ext cx="4800874" cy="1463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129</xdr:row>
      <xdr:rowOff>53340</xdr:rowOff>
    </xdr:from>
    <xdr:to>
      <xdr:col>15</xdr:col>
      <xdr:colOff>444500</xdr:colOff>
      <xdr:row>160</xdr:row>
      <xdr:rowOff>137160</xdr:rowOff>
    </xdr:to>
    <xdr:pic>
      <xdr:nvPicPr>
        <xdr:cNvPr id="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346198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556259</xdr:colOff>
      <xdr:row>149</xdr:row>
      <xdr:rowOff>7620</xdr:rowOff>
    </xdr:from>
    <xdr:to>
      <xdr:col>15</xdr:col>
      <xdr:colOff>515724</xdr:colOff>
      <xdr:row>157</xdr:row>
      <xdr:rowOff>60960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5635" t="9865" r="12276"/>
        <a:stretch>
          <a:fillRect/>
        </a:stretch>
      </xdr:blipFill>
      <xdr:spPr bwMode="auto">
        <a:xfrm>
          <a:off x="4823459" y="27073860"/>
          <a:ext cx="4836265" cy="1516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</xdr:row>
      <xdr:rowOff>7620</xdr:rowOff>
    </xdr:from>
    <xdr:to>
      <xdr:col>15</xdr:col>
      <xdr:colOff>444500</xdr:colOff>
      <xdr:row>191</xdr:row>
      <xdr:rowOff>91440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9085540"/>
          <a:ext cx="9588500" cy="575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541020</xdr:colOff>
      <xdr:row>179</xdr:row>
      <xdr:rowOff>144780</xdr:rowOff>
    </xdr:from>
    <xdr:to>
      <xdr:col>15</xdr:col>
      <xdr:colOff>480060</xdr:colOff>
      <xdr:row>187</xdr:row>
      <xdr:rowOff>165587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026" t="10932" r="12429"/>
        <a:stretch>
          <a:fillRect/>
        </a:stretch>
      </xdr:blipFill>
      <xdr:spPr bwMode="auto">
        <a:xfrm>
          <a:off x="4808220" y="32697420"/>
          <a:ext cx="4815840" cy="14838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541019</xdr:colOff>
      <xdr:row>56</xdr:row>
      <xdr:rowOff>53340</xdr:rowOff>
    </xdr:from>
    <xdr:to>
      <xdr:col>15</xdr:col>
      <xdr:colOff>374200</xdr:colOff>
      <xdr:row>64</xdr:row>
      <xdr:rowOff>15240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5201" t="10932" r="12767"/>
        <a:stretch>
          <a:fillRect/>
        </a:stretch>
      </xdr:blipFill>
      <xdr:spPr bwMode="auto">
        <a:xfrm>
          <a:off x="4808219" y="10111740"/>
          <a:ext cx="4709981" cy="1424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533400</xdr:colOff>
      <xdr:row>25</xdr:row>
      <xdr:rowOff>60960</xdr:rowOff>
    </xdr:from>
    <xdr:to>
      <xdr:col>15</xdr:col>
      <xdr:colOff>381000</xdr:colOff>
      <xdr:row>33</xdr:row>
      <xdr:rowOff>79772</xdr:rowOff>
    </xdr:to>
    <xdr:pic>
      <xdr:nvPicPr>
        <xdr:cNvPr id="1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00" t="9709" r="12669"/>
        <a:stretch>
          <a:fillRect/>
        </a:stretch>
      </xdr:blipFill>
      <xdr:spPr bwMode="auto">
        <a:xfrm>
          <a:off x="4800600" y="4450080"/>
          <a:ext cx="4724400" cy="1481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29</xdr:col>
      <xdr:colOff>60960</xdr:colOff>
      <xdr:row>6</xdr:row>
      <xdr:rowOff>0</xdr:rowOff>
    </xdr:from>
    <xdr:to>
      <xdr:col>33</xdr:col>
      <xdr:colOff>199073</xdr:colOff>
      <xdr:row>14</xdr:row>
      <xdr:rowOff>53340</xdr:rowOff>
    </xdr:to>
    <xdr:graphicFrame macro="">
      <xdr:nvGraphicFramePr>
        <xdr:cNvPr id="14" name="Grafiek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2</xdr:col>
      <xdr:colOff>274320</xdr:colOff>
      <xdr:row>85</xdr:row>
      <xdr:rowOff>144780</xdr:rowOff>
    </xdr:from>
    <xdr:ext cx="2141548" cy="609013"/>
    <xdr:sp macro="" textlink="">
      <xdr:nvSpPr>
        <xdr:cNvPr id="15" name="Tekstvak 14"/>
        <xdr:cNvSpPr txBox="1"/>
      </xdr:nvSpPr>
      <xdr:spPr>
        <a:xfrm>
          <a:off x="1493520" y="15506700"/>
          <a:ext cx="2141548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DRUKT NA VERLOOP VAN TIJD</a:t>
          </a:r>
        </a:p>
        <a:p>
          <a:r>
            <a:rPr lang="nl-NL" sz="1100" b="1"/>
            <a:t>TOCH DE VERENDE KERN WEG </a:t>
          </a:r>
        </a:p>
        <a:p>
          <a:r>
            <a:rPr lang="nl-NL" sz="1100" b="1"/>
            <a:t>EN GAAT TERUG TUSSEN KERNEN</a:t>
          </a:r>
        </a:p>
      </xdr:txBody>
    </xdr:sp>
    <xdr:clientData/>
  </xdr:oneCellAnchor>
  <xdr:oneCellAnchor>
    <xdr:from>
      <xdr:col>11</xdr:col>
      <xdr:colOff>312420</xdr:colOff>
      <xdr:row>82</xdr:row>
      <xdr:rowOff>114300</xdr:rowOff>
    </xdr:from>
    <xdr:ext cx="2704523" cy="264560"/>
    <xdr:sp macro="" textlink="">
      <xdr:nvSpPr>
        <xdr:cNvPr id="16" name="Tekstvak 15"/>
        <xdr:cNvSpPr txBox="1"/>
      </xdr:nvSpPr>
      <xdr:spPr>
        <a:xfrm>
          <a:off x="7018020" y="14927580"/>
          <a:ext cx="27045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LATER STERKE INVLOED OP VERENDE KERN</a:t>
          </a:r>
        </a:p>
      </xdr:txBody>
    </xdr:sp>
    <xdr:clientData/>
  </xdr:oneCellAnchor>
  <xdr:twoCellAnchor>
    <xdr:from>
      <xdr:col>44</xdr:col>
      <xdr:colOff>228600</xdr:colOff>
      <xdr:row>6</xdr:row>
      <xdr:rowOff>91440</xdr:rowOff>
    </xdr:from>
    <xdr:to>
      <xdr:col>51</xdr:col>
      <xdr:colOff>533400</xdr:colOff>
      <xdr:row>21</xdr:row>
      <xdr:rowOff>91440</xdr:rowOff>
    </xdr:to>
    <xdr:graphicFrame macro="">
      <xdr:nvGraphicFramePr>
        <xdr:cNvPr id="17" name="Grafiek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verende%20kernen%20orbital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lad1"/>
      <sheetName val="Blad2"/>
      <sheetName val="Blad3"/>
    </sheetNames>
    <sheetDataSet>
      <sheetData sheetId="0">
        <row r="6">
          <cell r="AL6" t="str">
            <v>Ek</v>
          </cell>
        </row>
        <row r="7">
          <cell r="AK7">
            <v>2.6604302441179719</v>
          </cell>
          <cell r="AL7">
            <v>0.56840000000000002</v>
          </cell>
          <cell r="AP7">
            <v>1.2226072581008243</v>
          </cell>
          <cell r="AQ7">
            <v>0.36520000000000002</v>
          </cell>
        </row>
        <row r="8">
          <cell r="AK8">
            <v>1.5727545353994916</v>
          </cell>
          <cell r="AL8">
            <v>0.85729999999999995</v>
          </cell>
          <cell r="AP8">
            <v>1.2727087185551351</v>
          </cell>
          <cell r="AQ8">
            <v>0.52939999999999998</v>
          </cell>
        </row>
        <row r="9">
          <cell r="AK9">
            <v>6.2571468832409192</v>
          </cell>
          <cell r="AL9">
            <v>0.8669</v>
          </cell>
          <cell r="AP9">
            <v>0.53433265665203666</v>
          </cell>
          <cell r="AQ9">
            <v>0.54359999999999997</v>
          </cell>
        </row>
        <row r="10">
          <cell r="AK10">
            <v>4.3869720578759299</v>
          </cell>
          <cell r="AL10">
            <v>0.30880000000000002</v>
          </cell>
          <cell r="AP10">
            <v>1.0646132865070321</v>
          </cell>
          <cell r="AQ10">
            <v>0.20100000000000001</v>
          </cell>
        </row>
        <row r="11">
          <cell r="AK11">
            <v>7.9464084740152261</v>
          </cell>
          <cell r="AL11">
            <v>7.6799999999999993E-2</v>
          </cell>
          <cell r="AP11">
            <v>0.56287166873446148</v>
          </cell>
          <cell r="AQ11">
            <v>4.7800000000000002E-2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07"/>
  <sheetViews>
    <sheetView tabSelected="1" workbookViewId="0"/>
  </sheetViews>
  <sheetFormatPr defaultRowHeight="14.4"/>
  <sheetData>
    <row r="1" spans="1:1">
      <c r="A1" s="1" t="s">
        <v>3</v>
      </c>
    </row>
    <row r="3" spans="1:1">
      <c r="A3" s="2" t="s">
        <v>80</v>
      </c>
    </row>
    <row r="4" spans="1:1">
      <c r="A4" s="2" t="s">
        <v>7</v>
      </c>
    </row>
    <row r="5" spans="1:1" s="3" customFormat="1">
      <c r="A5" s="2" t="s">
        <v>71</v>
      </c>
    </row>
    <row r="6" spans="1:1" s="3" customFormat="1">
      <c r="A6" s="2" t="s">
        <v>72</v>
      </c>
    </row>
    <row r="8" spans="1:1">
      <c r="A8" s="2" t="s">
        <v>99</v>
      </c>
    </row>
    <row r="9" spans="1:1">
      <c r="A9" s="2" t="s">
        <v>15</v>
      </c>
    </row>
    <row r="10" spans="1:1" s="3" customFormat="1">
      <c r="A10" s="2"/>
    </row>
    <row r="11" spans="1:1" s="3" customFormat="1">
      <c r="A11" s="2" t="s">
        <v>100</v>
      </c>
    </row>
    <row r="12" spans="1:1">
      <c r="A12" s="2" t="s">
        <v>81</v>
      </c>
    </row>
    <row r="13" spans="1:1" s="3" customFormat="1">
      <c r="A13" s="2" t="s">
        <v>101</v>
      </c>
    </row>
    <row r="14" spans="1:1" s="3" customFormat="1">
      <c r="A14" s="2"/>
    </row>
    <row r="15" spans="1:1">
      <c r="A15" s="2" t="s">
        <v>82</v>
      </c>
    </row>
    <row r="16" spans="1:1">
      <c r="A16" s="2" t="s">
        <v>4</v>
      </c>
    </row>
    <row r="17" spans="1:1">
      <c r="A17" s="2" t="s">
        <v>8</v>
      </c>
    </row>
    <row r="18" spans="1:1">
      <c r="A18" s="2"/>
    </row>
    <row r="19" spans="1:1">
      <c r="A19" s="2" t="s">
        <v>73</v>
      </c>
    </row>
    <row r="20" spans="1:1">
      <c r="A20" s="2" t="s">
        <v>5</v>
      </c>
    </row>
    <row r="21" spans="1:1">
      <c r="A21" s="2" t="s">
        <v>102</v>
      </c>
    </row>
    <row r="22" spans="1:1">
      <c r="A22" s="2" t="s">
        <v>30</v>
      </c>
    </row>
    <row r="23" spans="1:1">
      <c r="A23" s="2" t="s">
        <v>83</v>
      </c>
    </row>
    <row r="24" spans="1:1">
      <c r="A24" s="2"/>
    </row>
    <row r="25" spans="1:1">
      <c r="A25" s="2" t="s">
        <v>84</v>
      </c>
    </row>
    <row r="26" spans="1:1">
      <c r="A26" s="2"/>
    </row>
    <row r="27" spans="1:1">
      <c r="A27" s="2" t="s">
        <v>16</v>
      </c>
    </row>
    <row r="28" spans="1:1">
      <c r="A28" s="2" t="s">
        <v>17</v>
      </c>
    </row>
    <row r="29" spans="1:1">
      <c r="A29" s="2" t="s">
        <v>18</v>
      </c>
    </row>
    <row r="31" spans="1:1">
      <c r="A31" s="2" t="s">
        <v>0</v>
      </c>
    </row>
    <row r="32" spans="1:1">
      <c r="A32" s="2" t="s">
        <v>1</v>
      </c>
    </row>
    <row r="33" spans="1:1">
      <c r="A33" s="2" t="s">
        <v>19</v>
      </c>
    </row>
    <row r="34" spans="1:1">
      <c r="A34" s="2" t="s">
        <v>9</v>
      </c>
    </row>
    <row r="35" spans="1:1">
      <c r="A35" s="2" t="s">
        <v>85</v>
      </c>
    </row>
    <row r="36" spans="1:1">
      <c r="A36" s="2" t="s">
        <v>11</v>
      </c>
    </row>
    <row r="38" spans="1:1">
      <c r="A38" s="2" t="s">
        <v>74</v>
      </c>
    </row>
    <row r="39" spans="1:1" s="3" customFormat="1">
      <c r="A39" s="2" t="s">
        <v>75</v>
      </c>
    </row>
    <row r="40" spans="1:1" s="3" customFormat="1">
      <c r="A40" s="2" t="s">
        <v>86</v>
      </c>
    </row>
    <row r="41" spans="1:1" s="3" customFormat="1">
      <c r="A41" s="2"/>
    </row>
    <row r="42" spans="1:1">
      <c r="A42" s="2" t="s">
        <v>31</v>
      </c>
    </row>
    <row r="43" spans="1:1">
      <c r="A43" s="2" t="s">
        <v>87</v>
      </c>
    </row>
    <row r="44" spans="1:1">
      <c r="A44" s="2" t="s">
        <v>22</v>
      </c>
    </row>
    <row r="46" spans="1:1">
      <c r="A46" s="2" t="s">
        <v>26</v>
      </c>
    </row>
    <row r="47" spans="1:1">
      <c r="A47" s="2" t="s">
        <v>23</v>
      </c>
    </row>
    <row r="48" spans="1:1">
      <c r="A48" s="2" t="s">
        <v>103</v>
      </c>
    </row>
    <row r="49" spans="1:1">
      <c r="A49" s="2"/>
    </row>
    <row r="50" spans="1:1">
      <c r="A50" s="2" t="s">
        <v>24</v>
      </c>
    </row>
    <row r="51" spans="1:1">
      <c r="A51" s="2" t="s">
        <v>25</v>
      </c>
    </row>
    <row r="52" spans="1:1">
      <c r="A52" s="2"/>
    </row>
    <row r="53" spans="1:1">
      <c r="A53" s="2" t="s">
        <v>27</v>
      </c>
    </row>
    <row r="54" spans="1:1">
      <c r="A54" s="2" t="s">
        <v>21</v>
      </c>
    </row>
    <row r="55" spans="1:1">
      <c r="A55" s="2" t="s">
        <v>28</v>
      </c>
    </row>
    <row r="56" spans="1:1">
      <c r="A56" s="2" t="s">
        <v>104</v>
      </c>
    </row>
    <row r="57" spans="1:1">
      <c r="A57" s="2" t="s">
        <v>32</v>
      </c>
    </row>
    <row r="58" spans="1:1">
      <c r="A58" s="2" t="s">
        <v>88</v>
      </c>
    </row>
    <row r="60" spans="1:1">
      <c r="A60" s="2" t="s">
        <v>105</v>
      </c>
    </row>
    <row r="61" spans="1:1">
      <c r="A61" s="2" t="s">
        <v>29</v>
      </c>
    </row>
    <row r="62" spans="1:1" s="3" customFormat="1">
      <c r="A62" s="2"/>
    </row>
    <row r="63" spans="1:1" s="3" customFormat="1">
      <c r="A63" s="2" t="s">
        <v>106</v>
      </c>
    </row>
    <row r="64" spans="1:1" s="3" customFormat="1">
      <c r="A64" s="2" t="s">
        <v>89</v>
      </c>
    </row>
    <row r="65" spans="1:1" s="3" customFormat="1">
      <c r="A65" s="2" t="s">
        <v>50</v>
      </c>
    </row>
    <row r="66" spans="1:1" s="3" customFormat="1">
      <c r="A66" s="2"/>
    </row>
    <row r="67" spans="1:1">
      <c r="A67" s="2" t="s">
        <v>51</v>
      </c>
    </row>
    <row r="68" spans="1:1">
      <c r="A68" s="2" t="s">
        <v>90</v>
      </c>
    </row>
    <row r="69" spans="1:1" s="3" customFormat="1">
      <c r="A69" s="2"/>
    </row>
    <row r="70" spans="1:1" s="3" customFormat="1">
      <c r="A70" s="2" t="s">
        <v>76</v>
      </c>
    </row>
    <row r="71" spans="1:1" s="3" customFormat="1">
      <c r="A71" s="2"/>
    </row>
    <row r="72" spans="1:1">
      <c r="A72" s="2" t="s">
        <v>77</v>
      </c>
    </row>
    <row r="73" spans="1:1" s="3" customFormat="1">
      <c r="A73" s="2" t="s">
        <v>107</v>
      </c>
    </row>
    <row r="74" spans="1:1">
      <c r="A74" s="2" t="s">
        <v>91</v>
      </c>
    </row>
    <row r="75" spans="1:1">
      <c r="A75" s="2" t="s">
        <v>33</v>
      </c>
    </row>
    <row r="76" spans="1:1">
      <c r="A76" s="2"/>
    </row>
    <row r="77" spans="1:1">
      <c r="A77" s="2" t="s">
        <v>10</v>
      </c>
    </row>
    <row r="78" spans="1:1">
      <c r="A78" s="2" t="s">
        <v>14</v>
      </c>
    </row>
    <row r="79" spans="1:1">
      <c r="A79" s="2"/>
    </row>
    <row r="80" spans="1:1">
      <c r="A80" s="2" t="s">
        <v>108</v>
      </c>
    </row>
    <row r="81" spans="1:1">
      <c r="A81" s="2" t="s">
        <v>78</v>
      </c>
    </row>
    <row r="82" spans="1:1">
      <c r="A82" s="2" t="s">
        <v>109</v>
      </c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5" spans="1:1">
      <c r="A95" s="2"/>
    </row>
    <row r="99" spans="1:1">
      <c r="A99" s="2"/>
    </row>
    <row r="105" spans="1:1">
      <c r="A105" s="2"/>
    </row>
    <row r="106" spans="1:1">
      <c r="A106" s="2"/>
    </row>
    <row r="107" spans="1:1">
      <c r="A107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3"/>
  <sheetViews>
    <sheetView workbookViewId="0"/>
  </sheetViews>
  <sheetFormatPr defaultRowHeight="14.4"/>
  <sheetData>
    <row r="1" spans="1:1">
      <c r="A1" s="1" t="s">
        <v>2</v>
      </c>
    </row>
    <row r="3" spans="1:1">
      <c r="A3" s="2" t="s">
        <v>92</v>
      </c>
    </row>
    <row r="4" spans="1:1">
      <c r="A4" s="2" t="s">
        <v>93</v>
      </c>
    </row>
    <row r="5" spans="1:1">
      <c r="A5" s="2" t="s">
        <v>12</v>
      </c>
    </row>
    <row r="6" spans="1:1">
      <c r="A6" s="2" t="s">
        <v>38</v>
      </c>
    </row>
    <row r="8" spans="1:1">
      <c r="A8" s="2" t="s">
        <v>34</v>
      </c>
    </row>
    <row r="9" spans="1:1">
      <c r="A9" s="2" t="s">
        <v>35</v>
      </c>
    </row>
    <row r="10" spans="1:1">
      <c r="A10" s="2" t="s">
        <v>36</v>
      </c>
    </row>
    <row r="12" spans="1:1">
      <c r="A12" s="2" t="s">
        <v>45</v>
      </c>
    </row>
    <row r="13" spans="1:1">
      <c r="A13" s="2" t="s">
        <v>46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defaultRowHeight="14.4"/>
  <sheetData>
    <row r="1" spans="1:1">
      <c r="A1" s="1" t="s">
        <v>48</v>
      </c>
    </row>
    <row r="2" spans="1:1">
      <c r="A2" s="1"/>
    </row>
    <row r="3" spans="1:1">
      <c r="A3" s="2" t="s">
        <v>6</v>
      </c>
    </row>
    <row r="4" spans="1:1">
      <c r="A4" s="2" t="s">
        <v>94</v>
      </c>
    </row>
    <row r="5" spans="1:1">
      <c r="A5" s="2"/>
    </row>
    <row r="6" spans="1:1">
      <c r="A6" s="2" t="s">
        <v>95</v>
      </c>
    </row>
    <row r="7" spans="1:1">
      <c r="A7" s="2" t="s">
        <v>20</v>
      </c>
    </row>
    <row r="8" spans="1:1">
      <c r="A8" s="2"/>
    </row>
    <row r="9" spans="1:1">
      <c r="A9" s="2" t="s">
        <v>39</v>
      </c>
    </row>
    <row r="10" spans="1:1">
      <c r="A10" s="2" t="s">
        <v>40</v>
      </c>
    </row>
    <row r="11" spans="1:1">
      <c r="A11" s="2" t="s">
        <v>13</v>
      </c>
    </row>
    <row r="12" spans="1:1">
      <c r="A12" s="2" t="s">
        <v>37</v>
      </c>
    </row>
    <row r="13" spans="1:1">
      <c r="A13" s="2" t="s">
        <v>96</v>
      </c>
    </row>
    <row r="14" spans="1:1">
      <c r="A14" s="2"/>
    </row>
    <row r="15" spans="1:1">
      <c r="A15" s="2" t="s">
        <v>97</v>
      </c>
    </row>
    <row r="16" spans="1:1">
      <c r="A16" s="2" t="s">
        <v>42</v>
      </c>
    </row>
    <row r="17" spans="1:1">
      <c r="A17" s="2" t="s">
        <v>43</v>
      </c>
    </row>
    <row r="18" spans="1:1">
      <c r="A18" s="2" t="s">
        <v>110</v>
      </c>
    </row>
    <row r="19" spans="1:1">
      <c r="A19" s="2" t="s">
        <v>111</v>
      </c>
    </row>
    <row r="20" spans="1:1">
      <c r="A20" s="2"/>
    </row>
    <row r="21" spans="1:1">
      <c r="A21" s="2" t="s">
        <v>112</v>
      </c>
    </row>
    <row r="22" spans="1:1">
      <c r="A22" s="2" t="s">
        <v>44</v>
      </c>
    </row>
    <row r="23" spans="1:1">
      <c r="A23" s="2"/>
    </row>
    <row r="24" spans="1:1">
      <c r="A24" s="2" t="s">
        <v>41</v>
      </c>
    </row>
    <row r="39" spans="1:1">
      <c r="A39" s="2"/>
    </row>
    <row r="40" spans="1:1">
      <c r="A40" s="2"/>
    </row>
    <row r="41" spans="1:1">
      <c r="A41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68"/>
  <sheetViews>
    <sheetView workbookViewId="0"/>
  </sheetViews>
  <sheetFormatPr defaultRowHeight="14.4"/>
  <cols>
    <col min="1" max="16384" width="8.88671875" style="3"/>
  </cols>
  <sheetData>
    <row r="1" spans="1:1">
      <c r="A1" s="1" t="s">
        <v>47</v>
      </c>
    </row>
    <row r="368" spans="1:1">
      <c r="A368" s="3" t="s">
        <v>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R186"/>
  <sheetViews>
    <sheetView workbookViewId="0"/>
  </sheetViews>
  <sheetFormatPr defaultRowHeight="14.4"/>
  <cols>
    <col min="1" max="16384" width="8.88671875" style="3"/>
  </cols>
  <sheetData>
    <row r="1" spans="1:44">
      <c r="A1" s="1" t="s">
        <v>79</v>
      </c>
    </row>
    <row r="3" spans="1:44">
      <c r="A3" s="2" t="s">
        <v>98</v>
      </c>
    </row>
    <row r="4" spans="1:44">
      <c r="A4" s="2"/>
    </row>
    <row r="5" spans="1:44">
      <c r="A5" s="2" t="s">
        <v>69</v>
      </c>
    </row>
    <row r="6" spans="1:44">
      <c r="A6" s="2" t="s">
        <v>70</v>
      </c>
    </row>
    <row r="7" spans="1:44">
      <c r="AJ7" s="3" t="s">
        <v>52</v>
      </c>
      <c r="AK7" s="3" t="s">
        <v>53</v>
      </c>
      <c r="AL7" s="3" t="s">
        <v>54</v>
      </c>
    </row>
    <row r="8" spans="1:44">
      <c r="AI8" s="3">
        <v>0.5775438596491228</v>
      </c>
      <c r="AJ8" s="3">
        <v>1.5365151515151516</v>
      </c>
      <c r="AK8" s="3">
        <v>2.6604302441179719</v>
      </c>
      <c r="AL8" s="3">
        <v>0.56840000000000002</v>
      </c>
      <c r="AN8" s="3">
        <v>8.7206651122491794E-3</v>
      </c>
      <c r="AO8" s="3">
        <v>1.0661948461702486E-2</v>
      </c>
      <c r="AP8" s="3">
        <v>1.2226072581008243</v>
      </c>
      <c r="AQ8" s="3">
        <v>0.36520000000000002</v>
      </c>
      <c r="AR8" s="3">
        <f>AL8/AQ8</f>
        <v>1.5564074479737129</v>
      </c>
    </row>
    <row r="9" spans="1:44">
      <c r="AI9" s="3">
        <v>0.8572727272727273</v>
      </c>
      <c r="AJ9" s="3">
        <v>1.3482795698924732</v>
      </c>
      <c r="AK9" s="3">
        <v>1.5727545353994916</v>
      </c>
      <c r="AL9" s="3">
        <v>0.85729999999999995</v>
      </c>
      <c r="AN9" s="3">
        <v>1.0288342918079665E-2</v>
      </c>
      <c r="AO9" s="3">
        <v>1.3094063731324971E-2</v>
      </c>
      <c r="AP9" s="3">
        <v>1.2727087185551351</v>
      </c>
      <c r="AQ9" s="3">
        <v>0.52939999999999998</v>
      </c>
      <c r="AR9" s="3">
        <f t="shared" ref="AR9:AR12" si="0">AL9/AQ9</f>
        <v>1.6193804306762372</v>
      </c>
    </row>
    <row r="10" spans="1:44">
      <c r="AI10" s="3">
        <v>0.21454148471615719</v>
      </c>
      <c r="AJ10" s="3">
        <v>1.3424175824175824</v>
      </c>
      <c r="AK10" s="3">
        <v>6.2571468832409192</v>
      </c>
      <c r="AL10" s="3">
        <v>0.8669</v>
      </c>
      <c r="AN10" s="3">
        <v>2.4641834347304586E-2</v>
      </c>
      <c r="AO10" s="3">
        <v>1.3166936811574664E-2</v>
      </c>
      <c r="AP10" s="3">
        <v>0.53433265665203666</v>
      </c>
      <c r="AQ10" s="3">
        <v>0.54359999999999997</v>
      </c>
      <c r="AR10" s="3">
        <f t="shared" si="0"/>
        <v>1.5947387785136131</v>
      </c>
    </row>
    <row r="11" spans="1:44">
      <c r="AI11" s="3">
        <v>0.39700000000000002</v>
      </c>
      <c r="AJ11" s="3">
        <v>1.7416279069767442</v>
      </c>
      <c r="AK11" s="3">
        <v>4.3869720578759299</v>
      </c>
      <c r="AL11" s="3">
        <v>0.30880000000000002</v>
      </c>
      <c r="AN11" s="3">
        <v>7.3817342135842311E-3</v>
      </c>
      <c r="AO11" s="3">
        <v>7.8586923212453103E-3</v>
      </c>
      <c r="AP11" s="3">
        <v>1.0646132865070321</v>
      </c>
      <c r="AQ11" s="3">
        <v>0.20100000000000001</v>
      </c>
      <c r="AR11" s="3">
        <f t="shared" si="0"/>
        <v>1.536318407960199</v>
      </c>
    </row>
    <row r="12" spans="1:44">
      <c r="AI12" s="3">
        <v>0.2373134328358209</v>
      </c>
      <c r="AJ12" s="3">
        <v>1.8857894736842105</v>
      </c>
      <c r="AK12" s="3">
        <v>7.9464084740152261</v>
      </c>
      <c r="AL12" s="3">
        <v>7.6799999999999993E-2</v>
      </c>
      <c r="AN12" s="3">
        <v>6.9641941385920605E-3</v>
      </c>
      <c r="AO12" s="3">
        <v>3.9199475761800689E-3</v>
      </c>
      <c r="AP12" s="3">
        <v>0.56287166873446148</v>
      </c>
      <c r="AQ12" s="3">
        <v>4.7800000000000002E-2</v>
      </c>
      <c r="AR12" s="3">
        <f t="shared" si="0"/>
        <v>1.6066945606694558</v>
      </c>
    </row>
    <row r="16" spans="1:44">
      <c r="AI16" s="3">
        <v>0.79150943396226414</v>
      </c>
      <c r="AJ16" s="3">
        <v>1.3470967741935485</v>
      </c>
      <c r="AK16" s="3">
        <v>1.7019339459417895</v>
      </c>
      <c r="AL16" s="3">
        <v>0.87280000000000002</v>
      </c>
      <c r="AN16" s="3">
        <v>1.0704204781299728E-2</v>
      </c>
      <c r="AO16" s="3">
        <v>1.3211692132350041E-2</v>
      </c>
      <c r="AP16" s="3">
        <v>1.2342525579696402</v>
      </c>
      <c r="AQ16" s="3">
        <v>0.53800000000000003</v>
      </c>
    </row>
    <row r="19" spans="27:43">
      <c r="AB19" s="3" t="s">
        <v>55</v>
      </c>
      <c r="AC19" s="3" t="s">
        <v>56</v>
      </c>
      <c r="AD19" s="3" t="s">
        <v>57</v>
      </c>
      <c r="AE19" s="3" t="s">
        <v>58</v>
      </c>
      <c r="AF19" s="3" t="s">
        <v>59</v>
      </c>
      <c r="AG19" s="3" t="s">
        <v>54</v>
      </c>
      <c r="AI19" s="3">
        <f>AE27/AC27</f>
        <v>0.5775438596491228</v>
      </c>
      <c r="AJ19" s="3">
        <f>AF27/AD27</f>
        <v>1.5365151515151516</v>
      </c>
      <c r="AK19" s="3">
        <f>AJ19/AI19</f>
        <v>2.6604302441179719</v>
      </c>
      <c r="AL19" s="3">
        <f>AG24</f>
        <v>0.56840000000000002</v>
      </c>
      <c r="AN19" s="3">
        <f>(AC27^2+AD27^2)^0.5</f>
        <v>8.7206651122491794E-3</v>
      </c>
      <c r="AO19" s="3">
        <f>(AE27^2+AF27^2)^0.5</f>
        <v>1.0661948461702486E-2</v>
      </c>
      <c r="AP19" s="3">
        <f>AO19/AN19</f>
        <v>1.2226072581008243</v>
      </c>
      <c r="AQ19" s="3">
        <f>AG27</f>
        <v>0.36520000000000002</v>
      </c>
    </row>
    <row r="20" spans="27:43">
      <c r="AB20" s="3" t="s">
        <v>60</v>
      </c>
    </row>
    <row r="21" spans="27:43">
      <c r="AA21" s="3" t="s">
        <v>61</v>
      </c>
      <c r="AB21" s="3">
        <v>170000</v>
      </c>
      <c r="AC21" s="3">
        <v>170000</v>
      </c>
      <c r="AD21" s="3">
        <v>170000</v>
      </c>
      <c r="AE21" s="3">
        <v>170000</v>
      </c>
      <c r="AF21" s="3">
        <v>170000</v>
      </c>
      <c r="AG21" s="3">
        <v>170000</v>
      </c>
    </row>
    <row r="22" spans="27:43">
      <c r="AA22" s="3" t="s">
        <v>62</v>
      </c>
      <c r="AB22" s="3">
        <v>1699.99</v>
      </c>
      <c r="AC22" s="3">
        <v>-3.1699999999999999E-2</v>
      </c>
      <c r="AD22" s="3">
        <v>0.11360000000000001</v>
      </c>
      <c r="AE22" s="3">
        <v>8.0929999999999995E-3</v>
      </c>
      <c r="AF22" s="3">
        <v>1.703E-2</v>
      </c>
      <c r="AG22" s="3">
        <v>1.4556</v>
      </c>
    </row>
    <row r="23" spans="27:43">
      <c r="AA23" s="3" t="s">
        <v>63</v>
      </c>
      <c r="AB23" s="3">
        <v>0</v>
      </c>
      <c r="AC23" s="3">
        <v>-5.9700000000000003E-2</v>
      </c>
      <c r="AD23" s="3">
        <v>8.6400000000000005E-2</v>
      </c>
      <c r="AE23" s="3">
        <v>-7.8399999999999997E-3</v>
      </c>
      <c r="AF23" s="3">
        <v>-1.6910000000000001E-2</v>
      </c>
      <c r="AG23" s="3">
        <v>0</v>
      </c>
    </row>
    <row r="24" spans="27:43">
      <c r="AA24" s="3" t="s">
        <v>64</v>
      </c>
      <c r="AB24" s="3">
        <v>850</v>
      </c>
      <c r="AC24" s="3">
        <v>-4.65E-2</v>
      </c>
      <c r="AD24" s="3">
        <v>0.1</v>
      </c>
      <c r="AE24" s="3">
        <v>3.0000000000000001E-6</v>
      </c>
      <c r="AF24" s="3">
        <v>-1.9999999999999999E-6</v>
      </c>
      <c r="AG24" s="3">
        <v>0.56840000000000002</v>
      </c>
    </row>
    <row r="25" spans="27:43">
      <c r="AA25" s="3" t="s">
        <v>65</v>
      </c>
      <c r="AB25" s="3">
        <v>144499150</v>
      </c>
      <c r="AC25" s="3">
        <v>-7907.2586000000001</v>
      </c>
      <c r="AD25" s="3">
        <v>17002.2569</v>
      </c>
      <c r="AE25" s="3">
        <v>0.548848</v>
      </c>
      <c r="AF25" s="3">
        <v>-0.32636900000000002</v>
      </c>
      <c r="AG25" s="3">
        <v>96623.492199999993</v>
      </c>
    </row>
    <row r="26" spans="27:43">
      <c r="AA26" s="3" t="s">
        <v>66</v>
      </c>
      <c r="AB26" s="3">
        <v>163765221669.5</v>
      </c>
      <c r="AC26" s="3">
        <v>373.37580000000003</v>
      </c>
      <c r="AD26" s="3">
        <v>1707.8166000000001</v>
      </c>
      <c r="AE26" s="3">
        <v>1.8428659999999999</v>
      </c>
      <c r="AF26" s="3">
        <v>17.481832000000001</v>
      </c>
      <c r="AG26" s="3">
        <v>77588.613500000007</v>
      </c>
    </row>
    <row r="27" spans="27:43">
      <c r="AA27" s="3" t="s">
        <v>67</v>
      </c>
      <c r="AB27" s="3">
        <v>490.75</v>
      </c>
      <c r="AC27" s="3">
        <v>5.7000000000000002E-3</v>
      </c>
      <c r="AD27" s="3">
        <v>6.6E-3</v>
      </c>
      <c r="AE27" s="3">
        <v>3.2919999999999998E-3</v>
      </c>
      <c r="AF27" s="3">
        <v>1.0141000000000001E-2</v>
      </c>
      <c r="AG27" s="3">
        <v>0.36520000000000002</v>
      </c>
    </row>
    <row r="28" spans="27:43">
      <c r="AA28" s="3" t="s">
        <v>68</v>
      </c>
      <c r="AB28" s="3">
        <v>490.75</v>
      </c>
      <c r="AC28" s="3">
        <v>5.7000000000000002E-3</v>
      </c>
      <c r="AD28" s="3">
        <v>6.6E-3</v>
      </c>
      <c r="AE28" s="3">
        <v>3.2919999999999998E-3</v>
      </c>
      <c r="AF28" s="3">
        <v>1.0141000000000001E-2</v>
      </c>
      <c r="AG28" s="3">
        <v>0.36520000000000002</v>
      </c>
    </row>
    <row r="64" spans="28:43">
      <c r="AB64" s="3" t="s">
        <v>55</v>
      </c>
      <c r="AC64" s="3" t="s">
        <v>56</v>
      </c>
      <c r="AD64" s="3" t="s">
        <v>57</v>
      </c>
      <c r="AE64" s="3" t="s">
        <v>58</v>
      </c>
      <c r="AF64" s="3" t="s">
        <v>59</v>
      </c>
      <c r="AG64" s="3" t="s">
        <v>54</v>
      </c>
      <c r="AI64" s="3">
        <f>AE72/AC72</f>
        <v>0.8572727272727273</v>
      </c>
      <c r="AJ64" s="3">
        <f>AF72/AD72</f>
        <v>1.3482795698924732</v>
      </c>
      <c r="AK64" s="3">
        <f>AJ64/AI64</f>
        <v>1.5727545353994916</v>
      </c>
      <c r="AL64" s="3">
        <f>AG69</f>
        <v>0.85729999999999995</v>
      </c>
      <c r="AN64" s="3">
        <f>(AC72^2+AD72^2)^0.5</f>
        <v>1.0288342918079665E-2</v>
      </c>
      <c r="AO64" s="3">
        <f>(AE72^2+AF72^2)^0.5</f>
        <v>1.3094063731324971E-2</v>
      </c>
      <c r="AP64" s="3">
        <f>AO64/AN64</f>
        <v>1.2727087185551351</v>
      </c>
      <c r="AQ64" s="3">
        <f>AG72</f>
        <v>0.52939999999999998</v>
      </c>
    </row>
    <row r="65" spans="27:33">
      <c r="AB65" s="3" t="s">
        <v>60</v>
      </c>
    </row>
    <row r="66" spans="27:33">
      <c r="AA66" s="3" t="s">
        <v>61</v>
      </c>
      <c r="AB66" s="3">
        <v>250000</v>
      </c>
      <c r="AC66" s="3">
        <v>250000</v>
      </c>
      <c r="AD66" s="3">
        <v>250000</v>
      </c>
      <c r="AE66" s="3">
        <v>250000</v>
      </c>
      <c r="AF66" s="3">
        <v>250000</v>
      </c>
      <c r="AG66" s="3">
        <v>250000</v>
      </c>
    </row>
    <row r="67" spans="27:33">
      <c r="AA67" s="3" t="s">
        <v>62</v>
      </c>
      <c r="AB67" s="3">
        <v>2499.9899999999998</v>
      </c>
      <c r="AC67" s="3">
        <v>-4.4499999999999998E-2</v>
      </c>
      <c r="AD67" s="3">
        <v>0.1187</v>
      </c>
      <c r="AE67" s="3">
        <v>9.0799999999999995E-3</v>
      </c>
      <c r="AF67" s="3">
        <v>2.0150000000000001E-2</v>
      </c>
      <c r="AG67" s="3">
        <v>2.125</v>
      </c>
    </row>
    <row r="68" spans="27:33">
      <c r="AA68" s="3" t="s">
        <v>63</v>
      </c>
      <c r="AB68" s="3">
        <v>0</v>
      </c>
      <c r="AC68" s="3">
        <v>-6.5600000000000006E-2</v>
      </c>
      <c r="AD68" s="3">
        <v>8.1299999999999997E-2</v>
      </c>
      <c r="AE68" s="3">
        <v>-9.1859999999999997E-3</v>
      </c>
      <c r="AF68" s="3">
        <v>-2.0167999999999998E-2</v>
      </c>
      <c r="AG68" s="3">
        <v>0</v>
      </c>
    </row>
    <row r="69" spans="27:33">
      <c r="AA69" s="3" t="s">
        <v>64</v>
      </c>
      <c r="AB69" s="3">
        <v>1250</v>
      </c>
      <c r="AC69" s="3">
        <v>-5.4300000000000001E-2</v>
      </c>
      <c r="AD69" s="3">
        <v>0.1</v>
      </c>
      <c r="AE69" s="3">
        <v>-3.0000000000000001E-6</v>
      </c>
      <c r="AF69" s="3">
        <v>-1.9999999999999999E-6</v>
      </c>
      <c r="AG69" s="3">
        <v>0.85729999999999995</v>
      </c>
    </row>
    <row r="70" spans="27:33">
      <c r="AA70" s="3" t="s">
        <v>65</v>
      </c>
      <c r="AB70" s="3">
        <v>312498750</v>
      </c>
      <c r="AC70" s="3">
        <v>-13577.4496</v>
      </c>
      <c r="AD70" s="3">
        <v>25004.230299999999</v>
      </c>
      <c r="AE70" s="3">
        <v>-0.66249000000000002</v>
      </c>
      <c r="AF70" s="3">
        <v>-0.52425600000000006</v>
      </c>
      <c r="AG70" s="3">
        <v>214331.08929999999</v>
      </c>
    </row>
    <row r="71" spans="27:33">
      <c r="AA71" s="3" t="s">
        <v>66</v>
      </c>
      <c r="AB71" s="3">
        <v>520830208337.5</v>
      </c>
      <c r="AC71" s="3">
        <v>742.23469999999998</v>
      </c>
      <c r="AD71" s="3">
        <v>2522.3411000000001</v>
      </c>
      <c r="AE71" s="3">
        <v>3.5576810000000001</v>
      </c>
      <c r="AF71" s="3">
        <v>39.308537000000001</v>
      </c>
      <c r="AG71" s="3">
        <v>253829.98569999999</v>
      </c>
    </row>
    <row r="72" spans="27:33">
      <c r="AA72" s="3" t="s">
        <v>67</v>
      </c>
      <c r="AB72" s="3">
        <v>721.69</v>
      </c>
      <c r="AC72" s="3">
        <v>4.4000000000000003E-3</v>
      </c>
      <c r="AD72" s="3">
        <v>9.2999999999999992E-3</v>
      </c>
      <c r="AE72" s="3">
        <v>3.7720000000000002E-3</v>
      </c>
      <c r="AF72" s="3">
        <v>1.2539E-2</v>
      </c>
      <c r="AG72" s="3">
        <v>0.52939999999999998</v>
      </c>
    </row>
    <row r="73" spans="27:33">
      <c r="AA73" s="3" t="s">
        <v>68</v>
      </c>
      <c r="AB73" s="3">
        <v>721.69</v>
      </c>
      <c r="AC73" s="3">
        <v>4.4000000000000003E-3</v>
      </c>
      <c r="AD73" s="3">
        <v>9.2999999999999992E-3</v>
      </c>
      <c r="AE73" s="3">
        <v>3.7720000000000002E-3</v>
      </c>
      <c r="AF73" s="3">
        <v>1.2539E-2</v>
      </c>
      <c r="AG73" s="3">
        <v>0.52939999999999998</v>
      </c>
    </row>
    <row r="82" spans="27:43">
      <c r="AB82" s="3" t="s">
        <v>55</v>
      </c>
      <c r="AC82" s="3" t="s">
        <v>56</v>
      </c>
      <c r="AD82" s="3" t="s">
        <v>57</v>
      </c>
      <c r="AE82" s="3" t="s">
        <v>58</v>
      </c>
      <c r="AF82" s="3" t="s">
        <v>59</v>
      </c>
      <c r="AG82" s="3" t="s">
        <v>54</v>
      </c>
      <c r="AI82" s="3">
        <f>AE90/AC90</f>
        <v>0.21454148471615719</v>
      </c>
      <c r="AJ82" s="3">
        <f>AF90/AD90</f>
        <v>1.3424175824175824</v>
      </c>
      <c r="AK82" s="3">
        <f>AJ82/AI82</f>
        <v>6.2571468832409192</v>
      </c>
      <c r="AL82" s="3">
        <f>AG87</f>
        <v>0.8669</v>
      </c>
      <c r="AN82" s="3">
        <f>(AC90^2+AD90^2)^0.5</f>
        <v>2.4641834347304586E-2</v>
      </c>
      <c r="AO82" s="3">
        <f>(AE90^2+AF90^2)^0.5</f>
        <v>1.3166936811574664E-2</v>
      </c>
      <c r="AP82" s="3">
        <f>AO82/AN82</f>
        <v>0.53433265665203666</v>
      </c>
      <c r="AQ82" s="3">
        <f>AG90</f>
        <v>0.54359999999999997</v>
      </c>
    </row>
    <row r="83" spans="27:43">
      <c r="AB83" s="3" t="s">
        <v>60</v>
      </c>
    </row>
    <row r="84" spans="27:43">
      <c r="AA84" s="3" t="s">
        <v>61</v>
      </c>
      <c r="AB84" s="3">
        <v>181360</v>
      </c>
      <c r="AC84" s="3">
        <v>181360</v>
      </c>
      <c r="AD84" s="3">
        <v>181360</v>
      </c>
      <c r="AE84" s="3">
        <v>181360</v>
      </c>
      <c r="AF84" s="3">
        <v>181360</v>
      </c>
      <c r="AG84" s="3">
        <v>181360</v>
      </c>
    </row>
    <row r="85" spans="27:43">
      <c r="AA85" s="3" t="s">
        <v>62</v>
      </c>
      <c r="AB85" s="3">
        <v>1813.59</v>
      </c>
      <c r="AC85" s="3">
        <v>0.17050000000000001</v>
      </c>
      <c r="AD85" s="3">
        <v>0.1191</v>
      </c>
      <c r="AE85" s="3">
        <v>2.2759999999999999E-2</v>
      </c>
      <c r="AF85" s="3">
        <v>2.0749E-2</v>
      </c>
      <c r="AG85" s="3">
        <v>2.5914999999999999</v>
      </c>
    </row>
    <row r="86" spans="27:43">
      <c r="AA86" s="3" t="s">
        <v>63</v>
      </c>
      <c r="AB86" s="3">
        <v>0</v>
      </c>
      <c r="AC86" s="3">
        <v>-7.17E-2</v>
      </c>
      <c r="AD86" s="3">
        <v>8.09E-2</v>
      </c>
      <c r="AE86" s="3">
        <v>-2.1013E-2</v>
      </c>
      <c r="AF86" s="3">
        <v>-2.1314E-2</v>
      </c>
      <c r="AG86" s="3">
        <v>0</v>
      </c>
    </row>
    <row r="87" spans="27:43">
      <c r="AA87" s="3" t="s">
        <v>64</v>
      </c>
      <c r="AB87" s="3">
        <v>906.8</v>
      </c>
      <c r="AC87" s="3">
        <v>-5.0099999999999999E-2</v>
      </c>
      <c r="AD87" s="3">
        <v>0.10009999999999999</v>
      </c>
      <c r="AE87" s="3">
        <v>7.2000000000000002E-5</v>
      </c>
      <c r="AF87" s="3">
        <v>0</v>
      </c>
      <c r="AG87" s="3">
        <v>0.8669</v>
      </c>
    </row>
    <row r="88" spans="27:43">
      <c r="AA88" s="3" t="s">
        <v>65</v>
      </c>
      <c r="AB88" s="3">
        <v>164456341.19999999</v>
      </c>
      <c r="AC88" s="3">
        <v>-9091.1957999999995</v>
      </c>
      <c r="AD88" s="3">
        <v>18145.542799999999</v>
      </c>
      <c r="AE88" s="3">
        <v>13.014411000000001</v>
      </c>
      <c r="AF88" s="3">
        <v>-6.6439999999999997E-3</v>
      </c>
      <c r="AG88" s="3">
        <v>157221.28020000001</v>
      </c>
    </row>
    <row r="89" spans="27:43">
      <c r="AA89" s="3" t="s">
        <v>66</v>
      </c>
      <c r="AB89" s="3">
        <v>198838132079.07999</v>
      </c>
      <c r="AC89" s="3">
        <v>550.74130000000002</v>
      </c>
      <c r="AD89" s="3">
        <v>1830.5735999999999</v>
      </c>
      <c r="AE89" s="3">
        <v>4.3794089999999999</v>
      </c>
      <c r="AF89" s="3">
        <v>27.064847</v>
      </c>
      <c r="AG89" s="3">
        <v>189879.84030000001</v>
      </c>
    </row>
    <row r="90" spans="27:43">
      <c r="AA90" s="3" t="s">
        <v>67</v>
      </c>
      <c r="AB90" s="3">
        <v>523.54</v>
      </c>
      <c r="AC90" s="3">
        <v>2.29E-2</v>
      </c>
      <c r="AD90" s="3">
        <v>9.1000000000000004E-3</v>
      </c>
      <c r="AE90" s="3">
        <v>4.9129999999999998E-3</v>
      </c>
      <c r="AF90" s="3">
        <v>1.2215999999999999E-2</v>
      </c>
      <c r="AG90" s="3">
        <v>0.54359999999999997</v>
      </c>
    </row>
    <row r="91" spans="27:43">
      <c r="AA91" s="3" t="s">
        <v>68</v>
      </c>
      <c r="AB91" s="3">
        <v>523.54</v>
      </c>
      <c r="AC91" s="3">
        <v>2.29E-2</v>
      </c>
      <c r="AD91" s="3">
        <v>9.1000000000000004E-3</v>
      </c>
      <c r="AE91" s="3">
        <v>4.914E-3</v>
      </c>
      <c r="AF91" s="3">
        <v>1.2215999999999999E-2</v>
      </c>
      <c r="AG91" s="3">
        <v>0.54359999999999997</v>
      </c>
    </row>
    <row r="115" spans="27:43">
      <c r="AB115" s="3" t="s">
        <v>55</v>
      </c>
      <c r="AC115" s="3" t="s">
        <v>56</v>
      </c>
      <c r="AD115" s="3" t="s">
        <v>57</v>
      </c>
      <c r="AE115" s="3" t="s">
        <v>58</v>
      </c>
      <c r="AF115" s="3" t="s">
        <v>59</v>
      </c>
      <c r="AG115" s="3" t="s">
        <v>54</v>
      </c>
      <c r="AI115" s="3">
        <f>AE123/AC123</f>
        <v>0.79150943396226414</v>
      </c>
      <c r="AJ115" s="3">
        <f>AF123/AD123</f>
        <v>1.3470967741935485</v>
      </c>
      <c r="AK115" s="3">
        <f>AJ115/AI115</f>
        <v>1.7019339459417895</v>
      </c>
      <c r="AL115" s="3">
        <f>AG120</f>
        <v>0.87280000000000002</v>
      </c>
      <c r="AN115" s="3">
        <f>(AC123^2+AD123^2)^0.5</f>
        <v>1.0704204781299728E-2</v>
      </c>
      <c r="AO115" s="3">
        <f>(AE123^2+AF123^2)^0.5</f>
        <v>1.3211692132350041E-2</v>
      </c>
      <c r="AP115" s="3">
        <f>AO115/AN115</f>
        <v>1.2342525579696402</v>
      </c>
      <c r="AQ115" s="3">
        <f>AG123</f>
        <v>0.53800000000000003</v>
      </c>
    </row>
    <row r="116" spans="27:43">
      <c r="AB116" s="3" t="s">
        <v>60</v>
      </c>
    </row>
    <row r="117" spans="27:43">
      <c r="AA117" s="3" t="s">
        <v>61</v>
      </c>
      <c r="AB117" s="3">
        <v>170000</v>
      </c>
      <c r="AC117" s="3">
        <v>170000</v>
      </c>
      <c r="AD117" s="3">
        <v>170000</v>
      </c>
      <c r="AE117" s="3">
        <v>170000</v>
      </c>
      <c r="AF117" s="3">
        <v>170000</v>
      </c>
      <c r="AG117" s="3">
        <v>170000</v>
      </c>
    </row>
    <row r="118" spans="27:43">
      <c r="AA118" s="3" t="s">
        <v>62</v>
      </c>
      <c r="AB118" s="3">
        <v>1699.99</v>
      </c>
      <c r="AC118" s="3">
        <v>-2.8000000000000001E-2</v>
      </c>
      <c r="AD118" s="3">
        <v>0.1191</v>
      </c>
      <c r="AE118" s="3">
        <v>1.2792E-2</v>
      </c>
      <c r="AF118" s="3">
        <v>2.0749E-2</v>
      </c>
      <c r="AG118" s="3">
        <v>2.3668</v>
      </c>
    </row>
    <row r="119" spans="27:43">
      <c r="AA119" s="3" t="s">
        <v>63</v>
      </c>
      <c r="AB119" s="3">
        <v>0</v>
      </c>
      <c r="AC119" s="3">
        <v>-6.8599999999999994E-2</v>
      </c>
      <c r="AD119" s="3">
        <v>8.09E-2</v>
      </c>
      <c r="AE119" s="3">
        <v>-1.2796999999999999E-2</v>
      </c>
      <c r="AF119" s="3">
        <v>-2.1314E-2</v>
      </c>
      <c r="AG119" s="3">
        <v>0</v>
      </c>
    </row>
    <row r="120" spans="27:43">
      <c r="AA120" s="3" t="s">
        <v>64</v>
      </c>
      <c r="AB120" s="3">
        <v>850</v>
      </c>
      <c r="AC120" s="3">
        <v>-5.4300000000000001E-2</v>
      </c>
      <c r="AD120" s="3">
        <v>0.1</v>
      </c>
      <c r="AE120" s="3">
        <v>9.0000000000000002E-6</v>
      </c>
      <c r="AF120" s="3">
        <v>6.0000000000000002E-6</v>
      </c>
      <c r="AG120" s="3">
        <v>0.87280000000000002</v>
      </c>
    </row>
    <row r="121" spans="27:43">
      <c r="AA121" s="3" t="s">
        <v>65</v>
      </c>
      <c r="AB121" s="3">
        <v>144499150</v>
      </c>
      <c r="AC121" s="3">
        <v>-9229.7029000000002</v>
      </c>
      <c r="AD121" s="3">
        <v>17001.146700000001</v>
      </c>
      <c r="AE121" s="3">
        <v>1.505118</v>
      </c>
      <c r="AF121" s="3">
        <v>0.95788200000000001</v>
      </c>
      <c r="AG121" s="3">
        <v>148376.17249999999</v>
      </c>
    </row>
    <row r="122" spans="27:43">
      <c r="AA122" s="3" t="s">
        <v>66</v>
      </c>
      <c r="AB122" s="3">
        <v>163765221669.5</v>
      </c>
      <c r="AC122" s="3">
        <v>505.94940000000003</v>
      </c>
      <c r="AD122" s="3">
        <v>1715.0145</v>
      </c>
      <c r="AE122" s="3">
        <v>2.9920939999999998</v>
      </c>
      <c r="AF122" s="3">
        <v>26.683140000000002</v>
      </c>
      <c r="AG122" s="3">
        <v>178700.60889999999</v>
      </c>
    </row>
    <row r="123" spans="27:43">
      <c r="AA123" s="3" t="s">
        <v>67</v>
      </c>
      <c r="AB123" s="3">
        <v>490.75</v>
      </c>
      <c r="AC123" s="3">
        <v>5.3E-3</v>
      </c>
      <c r="AD123" s="3">
        <v>9.2999999999999992E-3</v>
      </c>
      <c r="AE123" s="3">
        <v>4.1949999999999999E-3</v>
      </c>
      <c r="AF123" s="3">
        <v>1.2527999999999999E-2</v>
      </c>
      <c r="AG123" s="3">
        <v>0.53800000000000003</v>
      </c>
    </row>
    <row r="124" spans="27:43">
      <c r="AA124" s="3" t="s">
        <v>68</v>
      </c>
      <c r="AB124" s="3">
        <v>490.75</v>
      </c>
      <c r="AC124" s="3">
        <v>5.3E-3</v>
      </c>
      <c r="AD124" s="3">
        <v>9.2999999999999992E-3</v>
      </c>
      <c r="AE124" s="3">
        <v>4.1949999999999999E-3</v>
      </c>
      <c r="AF124" s="3">
        <v>1.2527999999999999E-2</v>
      </c>
      <c r="AG124" s="3">
        <v>0.53800000000000003</v>
      </c>
    </row>
    <row r="146" spans="27:43">
      <c r="AB146" s="3" t="s">
        <v>55</v>
      </c>
      <c r="AC146" s="3" t="s">
        <v>56</v>
      </c>
      <c r="AD146" s="3" t="s">
        <v>57</v>
      </c>
      <c r="AE146" s="3" t="s">
        <v>58</v>
      </c>
      <c r="AF146" s="3" t="s">
        <v>59</v>
      </c>
      <c r="AG146" s="3" t="s">
        <v>54</v>
      </c>
      <c r="AI146" s="3">
        <f>AE154/AC154</f>
        <v>0.39700000000000002</v>
      </c>
      <c r="AJ146" s="3">
        <f>AF154/AD154</f>
        <v>1.7416279069767442</v>
      </c>
      <c r="AK146" s="3">
        <f>AJ146/AI146</f>
        <v>4.3869720578759299</v>
      </c>
      <c r="AL146" s="3">
        <f>AG151</f>
        <v>0.30880000000000002</v>
      </c>
      <c r="AN146" s="3">
        <f>(AC154^2+AD154^2)^0.5</f>
        <v>7.3817342135842311E-3</v>
      </c>
      <c r="AO146" s="3">
        <f>(AE154^2+AF154^2)^0.5</f>
        <v>7.8586923212453103E-3</v>
      </c>
      <c r="AP146" s="3">
        <f>AO146/AN146</f>
        <v>1.0646132865070321</v>
      </c>
      <c r="AQ146" s="3">
        <f>AG154</f>
        <v>0.20100000000000001</v>
      </c>
    </row>
    <row r="147" spans="27:43">
      <c r="AB147" s="3" t="s">
        <v>60</v>
      </c>
    </row>
    <row r="148" spans="27:43">
      <c r="AA148" s="3" t="s">
        <v>61</v>
      </c>
      <c r="AB148" s="3">
        <v>170000</v>
      </c>
      <c r="AC148" s="3">
        <v>170000</v>
      </c>
      <c r="AD148" s="3">
        <v>170000</v>
      </c>
      <c r="AE148" s="3">
        <v>170000</v>
      </c>
      <c r="AF148" s="3">
        <v>170000</v>
      </c>
      <c r="AG148" s="3">
        <v>170000</v>
      </c>
    </row>
    <row r="149" spans="27:43">
      <c r="AA149" s="3" t="s">
        <v>62</v>
      </c>
      <c r="AB149" s="3">
        <v>1699.99</v>
      </c>
      <c r="AC149" s="3">
        <v>-2.9100000000000001E-2</v>
      </c>
      <c r="AD149" s="3">
        <v>0.1085</v>
      </c>
      <c r="AE149" s="3">
        <v>5.3109999999999997E-3</v>
      </c>
      <c r="AF149" s="3">
        <v>1.2211E-2</v>
      </c>
      <c r="AG149" s="3">
        <v>0.75929999999999997</v>
      </c>
    </row>
    <row r="150" spans="27:43">
      <c r="AA150" s="3" t="s">
        <v>63</v>
      </c>
      <c r="AB150" s="3">
        <v>0</v>
      </c>
      <c r="AC150" s="3">
        <v>-5.1700000000000003E-2</v>
      </c>
      <c r="AD150" s="3">
        <v>9.1399999999999995E-2</v>
      </c>
      <c r="AE150" s="3">
        <v>-5.2459999999999998E-3</v>
      </c>
      <c r="AF150" s="3">
        <v>-1.2185E-2</v>
      </c>
      <c r="AG150" s="3">
        <v>0</v>
      </c>
    </row>
    <row r="151" spans="27:43">
      <c r="AA151" s="3" t="s">
        <v>64</v>
      </c>
      <c r="AB151" s="3">
        <v>850</v>
      </c>
      <c r="AC151" s="3">
        <v>-4.0500000000000001E-2</v>
      </c>
      <c r="AD151" s="3">
        <v>0.1</v>
      </c>
      <c r="AE151" s="3">
        <v>7.9999999999999996E-6</v>
      </c>
      <c r="AF151" s="3">
        <v>-1.9999999999999999E-6</v>
      </c>
      <c r="AG151" s="3">
        <v>0.30880000000000002</v>
      </c>
    </row>
    <row r="152" spans="27:43">
      <c r="AA152" s="3" t="s">
        <v>65</v>
      </c>
      <c r="AB152" s="3">
        <v>144499150</v>
      </c>
      <c r="AC152" s="3">
        <v>-6884.7155000000002</v>
      </c>
      <c r="AD152" s="3">
        <v>17000.715</v>
      </c>
      <c r="AE152" s="3">
        <v>1.4266449999999999</v>
      </c>
      <c r="AF152" s="3">
        <v>-0.30652299999999999</v>
      </c>
      <c r="AG152" s="3">
        <v>52501.583200000001</v>
      </c>
    </row>
    <row r="153" spans="27:43">
      <c r="AA153" s="3" t="s">
        <v>66</v>
      </c>
      <c r="AB153" s="3">
        <v>163765221669.5</v>
      </c>
      <c r="AC153" s="3">
        <v>285.00229999999999</v>
      </c>
      <c r="AD153" s="3">
        <v>1703.2967000000001</v>
      </c>
      <c r="AE153" s="3">
        <v>0.96475699999999998</v>
      </c>
      <c r="AF153" s="3">
        <v>9.5355589999999992</v>
      </c>
      <c r="AG153" s="3">
        <v>23079.293099999999</v>
      </c>
    </row>
    <row r="154" spans="27:43">
      <c r="AA154" s="3" t="s">
        <v>67</v>
      </c>
      <c r="AB154" s="3">
        <v>490.75</v>
      </c>
      <c r="AC154" s="3">
        <v>6.0000000000000001E-3</v>
      </c>
      <c r="AD154" s="3">
        <v>4.3E-3</v>
      </c>
      <c r="AE154" s="3">
        <v>2.382E-3</v>
      </c>
      <c r="AF154" s="3">
        <v>7.489E-3</v>
      </c>
      <c r="AG154" s="3">
        <v>0.20100000000000001</v>
      </c>
    </row>
    <row r="155" spans="27:43">
      <c r="AA155" s="3" t="s">
        <v>68</v>
      </c>
      <c r="AB155" s="3">
        <v>490.75</v>
      </c>
      <c r="AC155" s="3">
        <v>6.0000000000000001E-3</v>
      </c>
      <c r="AD155" s="3">
        <v>4.3E-3</v>
      </c>
      <c r="AE155" s="3">
        <v>2.382E-3</v>
      </c>
      <c r="AF155" s="3">
        <v>7.489E-3</v>
      </c>
      <c r="AG155" s="3">
        <v>0.20100000000000001</v>
      </c>
    </row>
    <row r="177" spans="27:43">
      <c r="AB177" s="3" t="s">
        <v>55</v>
      </c>
      <c r="AC177" s="3" t="s">
        <v>56</v>
      </c>
      <c r="AD177" s="3" t="s">
        <v>57</v>
      </c>
      <c r="AE177" s="3" t="s">
        <v>58</v>
      </c>
      <c r="AF177" s="3" t="s">
        <v>59</v>
      </c>
      <c r="AG177" s="3" t="s">
        <v>54</v>
      </c>
      <c r="AI177" s="3">
        <f>AE185/AC185</f>
        <v>0.2373134328358209</v>
      </c>
      <c r="AJ177" s="3">
        <f>AF185/AD185</f>
        <v>1.8857894736842105</v>
      </c>
      <c r="AK177" s="3">
        <f>AJ177/AI177</f>
        <v>7.9464084740152261</v>
      </c>
      <c r="AL177" s="3">
        <f>AG182</f>
        <v>7.6799999999999993E-2</v>
      </c>
      <c r="AN177" s="3">
        <f>(AC185^2+AD185^2)^0.5</f>
        <v>6.9641941385920605E-3</v>
      </c>
      <c r="AO177" s="3">
        <f>(AE185^2+AF185^2)^0.5</f>
        <v>3.9199475761800689E-3</v>
      </c>
      <c r="AP177" s="3">
        <f>AO177/AN177</f>
        <v>0.56287166873446148</v>
      </c>
      <c r="AQ177" s="3">
        <f>AG185</f>
        <v>4.7800000000000002E-2</v>
      </c>
    </row>
    <row r="178" spans="27:43">
      <c r="AB178" s="3" t="s">
        <v>60</v>
      </c>
    </row>
    <row r="179" spans="27:43">
      <c r="AA179" s="3" t="s">
        <v>61</v>
      </c>
      <c r="AB179" s="3">
        <v>170000</v>
      </c>
      <c r="AC179" s="3">
        <v>170000</v>
      </c>
      <c r="AD179" s="3">
        <v>170000</v>
      </c>
      <c r="AE179" s="3">
        <v>170000</v>
      </c>
      <c r="AF179" s="3">
        <v>170000</v>
      </c>
      <c r="AG179" s="3">
        <v>170000</v>
      </c>
    </row>
    <row r="180" spans="27:43">
      <c r="AA180" s="3" t="s">
        <v>62</v>
      </c>
      <c r="AB180" s="3">
        <v>1699.99</v>
      </c>
      <c r="AC180" s="3">
        <v>-2.3900000000000001E-2</v>
      </c>
      <c r="AD180" s="3">
        <v>0.1037</v>
      </c>
      <c r="AE180" s="3">
        <v>3.2560000000000002E-3</v>
      </c>
      <c r="AF180" s="3">
        <v>5.6779999999999999E-3</v>
      </c>
      <c r="AG180" s="3">
        <v>0.19189999999999999</v>
      </c>
    </row>
    <row r="181" spans="27:43">
      <c r="AA181" s="3" t="s">
        <v>63</v>
      </c>
      <c r="AB181" s="3">
        <v>0</v>
      </c>
      <c r="AC181" s="3">
        <v>-4.5699999999999998E-2</v>
      </c>
      <c r="AD181" s="3">
        <v>9.64E-2</v>
      </c>
      <c r="AE181" s="3">
        <v>-3.277E-3</v>
      </c>
      <c r="AF181" s="3">
        <v>-5.6860000000000001E-3</v>
      </c>
      <c r="AG181" s="3">
        <v>0</v>
      </c>
    </row>
    <row r="182" spans="27:43">
      <c r="AA182" s="3" t="s">
        <v>64</v>
      </c>
      <c r="AB182" s="3">
        <v>850</v>
      </c>
      <c r="AC182" s="3">
        <v>-3.4500000000000003E-2</v>
      </c>
      <c r="AD182" s="3">
        <v>0.1</v>
      </c>
      <c r="AE182" s="3">
        <v>1.9999999999999999E-6</v>
      </c>
      <c r="AF182" s="3">
        <v>0</v>
      </c>
      <c r="AG182" s="3">
        <v>7.6799999999999993E-2</v>
      </c>
    </row>
    <row r="183" spans="27:43">
      <c r="AA183" s="3" t="s">
        <v>65</v>
      </c>
      <c r="AB183" s="3">
        <v>144499150</v>
      </c>
      <c r="AC183" s="3">
        <v>-5870.183</v>
      </c>
      <c r="AD183" s="3">
        <v>17000.399000000001</v>
      </c>
      <c r="AE183" s="3">
        <v>0.26691500000000001</v>
      </c>
      <c r="AF183" s="3">
        <v>2.1951999999999999E-2</v>
      </c>
      <c r="AG183" s="3">
        <v>13062.1931</v>
      </c>
    </row>
    <row r="184" spans="27:43">
      <c r="AA184" s="3" t="s">
        <v>66</v>
      </c>
      <c r="AB184" s="3">
        <v>163765221669.5</v>
      </c>
      <c r="AC184" s="3">
        <v>210.4169</v>
      </c>
      <c r="AD184" s="3">
        <v>1700.6768</v>
      </c>
      <c r="AE184" s="3">
        <v>0.42992999999999998</v>
      </c>
      <c r="AF184" s="3">
        <v>2.1825079999999999</v>
      </c>
      <c r="AG184" s="3">
        <v>1391.4434000000001</v>
      </c>
    </row>
    <row r="185" spans="27:43">
      <c r="AA185" s="3" t="s">
        <v>67</v>
      </c>
      <c r="AB185" s="3">
        <v>490.75</v>
      </c>
      <c r="AC185" s="3">
        <v>6.7000000000000002E-3</v>
      </c>
      <c r="AD185" s="3">
        <v>1.9E-3</v>
      </c>
      <c r="AE185" s="3">
        <v>1.5900000000000001E-3</v>
      </c>
      <c r="AF185" s="3">
        <v>3.5829999999999998E-3</v>
      </c>
      <c r="AG185" s="3">
        <v>4.7800000000000002E-2</v>
      </c>
    </row>
    <row r="186" spans="27:43">
      <c r="AA186" s="3" t="s">
        <v>68</v>
      </c>
      <c r="AB186" s="3">
        <v>490.75</v>
      </c>
      <c r="AC186" s="3">
        <v>6.7000000000000002E-3</v>
      </c>
      <c r="AD186" s="3">
        <v>1.9E-3</v>
      </c>
      <c r="AE186" s="3">
        <v>1.5900000000000001E-3</v>
      </c>
      <c r="AF186" s="3">
        <v>3.5829999999999998E-3</v>
      </c>
      <c r="AG186" s="3">
        <v>4.7800000000000002E-2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Verende kernen</vt:lpstr>
      <vt:lpstr>LJP</vt:lpstr>
      <vt:lpstr>Met Coulomb</vt:lpstr>
      <vt:lpstr>Beter</vt:lpstr>
      <vt:lpstr>Orbitals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2012-07-16T20:06:24Z</dcterms:created>
  <dcterms:modified xsi:type="dcterms:W3CDTF">2012-09-07T17:28:19Z</dcterms:modified>
</cp:coreProperties>
</file>